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960" windowWidth="15330" windowHeight="3150" tabRatio="601" activeTab="3"/>
  </bookViews>
  <sheets>
    <sheet name="Intro (i-vii)" sheetId="1" r:id="rId1"/>
    <sheet name="Land &amp; Pop. (1-6)" sheetId="2" r:id="rId2"/>
    <sheet name="Field Crops (7-33)" sheetId="3" r:id="rId3"/>
    <sheet name="Hort (34-57)" sheetId="4" r:id="rId4"/>
    <sheet name="Animal (58-73)" sheetId="5" r:id="rId5"/>
    <sheet name="Value (74-80)" sheetId="6" r:id="rId6"/>
    <sheet name="Capital (81-83)" sheetId="7" r:id="rId7"/>
    <sheet name="Trade (84-88)" sheetId="8" r:id="rId8"/>
    <sheet name="Indices (89-101)" sheetId="9" r:id="rId9"/>
    <sheet name="Consump. (102-103)" sheetId="10" r:id="rId10"/>
  </sheets>
  <definedNames>
    <definedName name="Z_F4AE1968_DA35_43D0_B456_FBD0ABC8A377_.wvu.PrintArea" localSheetId="2" hidden="1">'Field Crops (7-33)'!$A$1:$S$2395</definedName>
    <definedName name="Z_F4AE1968_DA35_43D0_B456_FBD0ABC8A377_.wvu.PrintArea" localSheetId="5" hidden="1">'Value (74-80)'!$A$1:$R$420</definedName>
  </definedNames>
  <calcPr calcId="145621"/>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H1156" i="3" l="1"/>
  <c r="K1359" i="3" l="1"/>
  <c r="K1358" i="3"/>
  <c r="K1357" i="3"/>
  <c r="K1356" i="3"/>
  <c r="K1355" i="3"/>
  <c r="K1353" i="3"/>
  <c r="K1352" i="3"/>
  <c r="K1351" i="3"/>
  <c r="K1350" i="3"/>
  <c r="K1349" i="3"/>
  <c r="K1347" i="3"/>
  <c r="K1346" i="3"/>
  <c r="K1345" i="3"/>
  <c r="K1344" i="3"/>
  <c r="K1343" i="3"/>
  <c r="H1178" i="3" l="1"/>
  <c r="H1177" i="3"/>
  <c r="H1176" i="3"/>
  <c r="H1175" i="3"/>
  <c r="H1174" i="3"/>
  <c r="H1172" i="3"/>
  <c r="H1171" i="3"/>
  <c r="H1170" i="3"/>
  <c r="H1169" i="3"/>
  <c r="H1168" i="3"/>
  <c r="H1166" i="3"/>
  <c r="H1165" i="3"/>
  <c r="H1164" i="3"/>
  <c r="H1163" i="3"/>
  <c r="H1162" i="3"/>
  <c r="H1160" i="3"/>
  <c r="H1159" i="3"/>
  <c r="H1158" i="3"/>
  <c r="H1157" i="3"/>
  <c r="H1153" i="3"/>
  <c r="H1152" i="3"/>
  <c r="H1151" i="3"/>
  <c r="H1150" i="3"/>
  <c r="H1148" i="3"/>
  <c r="H1147" i="3"/>
  <c r="H1146" i="3"/>
  <c r="H1145" i="3"/>
  <c r="H1144" i="3"/>
  <c r="L510" i="3"/>
  <c r="L509" i="3"/>
  <c r="L508" i="3"/>
  <c r="L507" i="3"/>
  <c r="L506" i="3"/>
  <c r="L504" i="3"/>
  <c r="L503" i="3"/>
  <c r="L502" i="3"/>
  <c r="L501" i="3"/>
  <c r="L500" i="3"/>
  <c r="L498" i="3"/>
  <c r="L497" i="3"/>
  <c r="L496" i="3"/>
  <c r="L495" i="3"/>
  <c r="L494" i="3"/>
  <c r="L492" i="3"/>
  <c r="L491" i="3"/>
  <c r="L490" i="3"/>
  <c r="L489" i="3"/>
  <c r="L488" i="3"/>
  <c r="I2283" i="3" l="1"/>
  <c r="I2282" i="3"/>
  <c r="I2281" i="3"/>
  <c r="I2280" i="3"/>
  <c r="I2278" i="3"/>
  <c r="I2277" i="3"/>
  <c r="I2276" i="3"/>
  <c r="I2275" i="3"/>
  <c r="I2274" i="3"/>
  <c r="I2272" i="3"/>
  <c r="I2271" i="3"/>
  <c r="I2270" i="3"/>
  <c r="I2269" i="3"/>
  <c r="I2268" i="3"/>
  <c r="I2266" i="3"/>
  <c r="I2265" i="3"/>
  <c r="I2264" i="3"/>
  <c r="I2263" i="3"/>
  <c r="I2262" i="3"/>
  <c r="I2260" i="3"/>
  <c r="I2259" i="3"/>
  <c r="I2258" i="3"/>
  <c r="I2257" i="3"/>
  <c r="I2256" i="3"/>
  <c r="I2254" i="3"/>
  <c r="I2253" i="3"/>
  <c r="I2252" i="3"/>
  <c r="I2251" i="3"/>
  <c r="I2250" i="3"/>
  <c r="I2248" i="3"/>
  <c r="I2247" i="3"/>
  <c r="I2246" i="3"/>
  <c r="I2245" i="3"/>
  <c r="I2244" i="3"/>
  <c r="I2242" i="3"/>
  <c r="I2241" i="3"/>
  <c r="I2240" i="3"/>
  <c r="I2239" i="3"/>
  <c r="I2238" i="3"/>
  <c r="I2236" i="3"/>
  <c r="I2235" i="3"/>
  <c r="I2234" i="3"/>
  <c r="I2233" i="3"/>
  <c r="I2232" i="3"/>
  <c r="L758" i="3" l="1"/>
  <c r="L757" i="3"/>
  <c r="L755" i="3"/>
  <c r="L754" i="3"/>
  <c r="L753" i="3"/>
  <c r="L752" i="3"/>
  <c r="L751" i="3"/>
  <c r="L749" i="3"/>
  <c r="L748" i="3"/>
  <c r="L747" i="3"/>
  <c r="L746" i="3"/>
  <c r="L745" i="3"/>
  <c r="L743" i="3"/>
  <c r="L742" i="3"/>
  <c r="L741" i="3"/>
  <c r="L740" i="3"/>
  <c r="L739" i="3"/>
  <c r="L737" i="3"/>
  <c r="L736" i="3"/>
  <c r="L735" i="3"/>
  <c r="L734" i="3"/>
  <c r="L733" i="3"/>
  <c r="L603" i="3" l="1"/>
  <c r="L602" i="3"/>
  <c r="L600" i="3"/>
  <c r="L599" i="3"/>
  <c r="L598" i="3"/>
  <c r="L597" i="3"/>
  <c r="L596" i="3"/>
  <c r="L594" i="3"/>
  <c r="L593" i="3"/>
  <c r="L592" i="3"/>
  <c r="L591" i="3"/>
  <c r="L590" i="3"/>
  <c r="L588" i="3"/>
  <c r="L587" i="3"/>
  <c r="L586" i="3"/>
  <c r="L585" i="3"/>
  <c r="L584" i="3"/>
  <c r="L582" i="3"/>
  <c r="L581" i="3"/>
  <c r="L580" i="3"/>
  <c r="L579" i="3"/>
  <c r="L578" i="3"/>
  <c r="E655" i="3"/>
  <c r="E654" i="3"/>
  <c r="E653" i="3"/>
  <c r="E652" i="3"/>
  <c r="E651" i="3"/>
  <c r="E649" i="3"/>
  <c r="E648" i="3"/>
  <c r="E647" i="3"/>
  <c r="E646" i="3"/>
  <c r="E645" i="3"/>
  <c r="E643" i="3"/>
  <c r="E642" i="3"/>
  <c r="E641" i="3"/>
  <c r="E640" i="3"/>
  <c r="E639" i="3"/>
  <c r="E637" i="3"/>
  <c r="E636" i="3"/>
  <c r="E635" i="3"/>
  <c r="E634" i="3"/>
  <c r="E633" i="3"/>
  <c r="L1563" i="3"/>
  <c r="L1562" i="3"/>
  <c r="L1561" i="3"/>
  <c r="L1560" i="3"/>
  <c r="L1559" i="3"/>
  <c r="L1557" i="3"/>
  <c r="L1556" i="3"/>
  <c r="L1555" i="3"/>
  <c r="L1554" i="3"/>
  <c r="L1553" i="3"/>
  <c r="L1551" i="3"/>
  <c r="L1550" i="3"/>
  <c r="L1549" i="3"/>
  <c r="L1548" i="3"/>
  <c r="L1547" i="3"/>
  <c r="L1545" i="3"/>
  <c r="L1544" i="3"/>
  <c r="L1543" i="3"/>
  <c r="L1542" i="3"/>
  <c r="L1541" i="3"/>
  <c r="L234" i="3"/>
  <c r="L233" i="3"/>
  <c r="L232" i="3"/>
  <c r="L231" i="3"/>
  <c r="L229" i="3"/>
  <c r="L228" i="3"/>
  <c r="L227" i="3"/>
  <c r="L226" i="3"/>
  <c r="L225" i="3"/>
  <c r="L223" i="3"/>
  <c r="L222" i="3"/>
  <c r="L221" i="3"/>
  <c r="L220" i="3"/>
  <c r="L219" i="3"/>
  <c r="L217" i="3"/>
  <c r="L216" i="3"/>
  <c r="L215" i="3"/>
  <c r="L214" i="3"/>
  <c r="L213" i="3"/>
  <c r="L211" i="3"/>
  <c r="L210" i="3"/>
  <c r="L209" i="3"/>
  <c r="L208" i="3"/>
  <c r="L207" i="3"/>
  <c r="L205" i="3"/>
  <c r="L204" i="3"/>
  <c r="L203" i="3"/>
  <c r="L202" i="3"/>
  <c r="L201" i="3"/>
  <c r="L936" i="3"/>
  <c r="L935" i="3"/>
  <c r="L933" i="3"/>
  <c r="L932" i="3"/>
  <c r="L931" i="3"/>
  <c r="L930" i="3"/>
  <c r="L929" i="3"/>
  <c r="L927" i="3"/>
  <c r="L926" i="3"/>
  <c r="L925" i="3"/>
  <c r="L924" i="3"/>
  <c r="L923" i="3"/>
  <c r="L921" i="3"/>
  <c r="L920" i="3"/>
  <c r="L919" i="3"/>
  <c r="L918" i="3"/>
  <c r="L917" i="3"/>
  <c r="L915" i="3"/>
  <c r="L914" i="3"/>
  <c r="L913" i="3"/>
  <c r="L912" i="3"/>
  <c r="L911" i="3"/>
  <c r="L1113" i="3" l="1"/>
  <c r="L1112" i="3"/>
  <c r="L1110" i="3"/>
  <c r="L1109" i="3"/>
  <c r="L1108" i="3"/>
  <c r="L1107" i="3"/>
  <c r="L1106" i="3"/>
  <c r="L1104" i="3"/>
  <c r="L1103" i="3"/>
  <c r="L1102" i="3"/>
  <c r="L1101" i="3"/>
  <c r="L1100" i="3"/>
  <c r="L1098" i="3"/>
  <c r="L1097" i="3"/>
  <c r="L1096" i="3"/>
  <c r="L1095" i="3"/>
  <c r="L1094" i="3"/>
  <c r="L1092" i="3"/>
  <c r="L1091" i="3"/>
  <c r="L1090" i="3"/>
  <c r="L1089" i="3"/>
  <c r="L1088" i="3"/>
  <c r="G178" i="3" l="1"/>
  <c r="G179" i="3"/>
  <c r="G180" i="3"/>
  <c r="G181" i="3"/>
  <c r="G182" i="3"/>
  <c r="G184" i="3"/>
  <c r="G185" i="3"/>
  <c r="G186" i="3"/>
  <c r="G187" i="3"/>
  <c r="G188" i="3"/>
  <c r="G190" i="3"/>
  <c r="G191" i="3"/>
  <c r="G192" i="3"/>
  <c r="G193" i="3"/>
  <c r="G194" i="3"/>
  <c r="G196" i="3"/>
  <c r="G456" i="3"/>
  <c r="G457" i="3"/>
  <c r="G458" i="3"/>
  <c r="G459" i="3"/>
  <c r="G460" i="3"/>
  <c r="G462" i="3"/>
  <c r="G463" i="3"/>
  <c r="G464" i="3"/>
  <c r="G465" i="3"/>
  <c r="G466" i="3"/>
  <c r="G468" i="3"/>
  <c r="G469" i="3"/>
  <c r="G470" i="3"/>
  <c r="G471" i="3"/>
  <c r="G472" i="3"/>
  <c r="G474" i="3"/>
  <c r="G475" i="3"/>
  <c r="G476" i="3"/>
  <c r="G477" i="3"/>
  <c r="G478" i="3"/>
  <c r="G480" i="3"/>
  <c r="G481" i="3"/>
  <c r="G482" i="3"/>
  <c r="G483" i="3"/>
  <c r="G789" i="3"/>
  <c r="G790" i="3"/>
  <c r="G791" i="3"/>
  <c r="G792" i="3"/>
  <c r="G793" i="3"/>
  <c r="G795" i="3"/>
  <c r="G796" i="3"/>
  <c r="G797" i="3"/>
  <c r="G798" i="3"/>
  <c r="G799" i="3"/>
  <c r="G801" i="3"/>
  <c r="G802" i="3"/>
  <c r="G803" i="3"/>
  <c r="G804" i="3"/>
  <c r="G805" i="3"/>
  <c r="G807" i="3"/>
  <c r="G808" i="3"/>
  <c r="G809" i="3"/>
  <c r="G810" i="3"/>
  <c r="G811" i="3"/>
  <c r="G813" i="3"/>
  <c r="G814" i="3"/>
  <c r="G815" i="3"/>
  <c r="G816" i="3"/>
  <c r="G817" i="3"/>
  <c r="G819" i="3"/>
  <c r="G964" i="3"/>
  <c r="G965" i="3"/>
  <c r="G966" i="3"/>
  <c r="G967" i="3"/>
  <c r="G968" i="3"/>
  <c r="G970" i="3"/>
  <c r="G971" i="3"/>
  <c r="G972" i="3"/>
  <c r="G973" i="3"/>
  <c r="G974" i="3"/>
  <c r="G976" i="3"/>
  <c r="G977" i="3"/>
  <c r="G978" i="3"/>
  <c r="G979" i="3"/>
  <c r="G980" i="3"/>
  <c r="G982" i="3"/>
  <c r="G983" i="3"/>
  <c r="G984" i="3"/>
  <c r="G985" i="3"/>
  <c r="G986" i="3"/>
  <c r="G988" i="3"/>
  <c r="G989" i="3"/>
  <c r="G990" i="3"/>
  <c r="G991" i="3"/>
  <c r="G992" i="3"/>
  <c r="G994" i="3"/>
  <c r="G995" i="3"/>
  <c r="G996" i="3"/>
  <c r="G997" i="3"/>
  <c r="G998" i="3"/>
  <c r="G1000" i="3"/>
  <c r="G1001" i="3"/>
  <c r="G1002" i="3"/>
  <c r="G1003" i="3"/>
  <c r="G1004" i="3"/>
  <c r="G1006" i="3"/>
  <c r="G1007" i="3"/>
  <c r="G1008" i="3"/>
  <c r="G1009" i="3"/>
  <c r="F4" i="9" l="1"/>
  <c r="J44" i="10"/>
  <c r="J43" i="10"/>
  <c r="J42" i="10"/>
  <c r="J41" i="10"/>
  <c r="J39" i="10"/>
  <c r="J38" i="10"/>
  <c r="J37" i="10"/>
  <c r="J36" i="10"/>
  <c r="J35" i="10"/>
  <c r="J33" i="10"/>
  <c r="J32" i="10"/>
  <c r="J31" i="10"/>
  <c r="J30" i="10"/>
  <c r="J29" i="10"/>
  <c r="O123" i="8"/>
  <c r="N123" i="8"/>
  <c r="Q154" i="8"/>
  <c r="P154" i="8"/>
  <c r="O184" i="8"/>
  <c r="N184" i="8"/>
  <c r="H50" i="8"/>
  <c r="H49" i="8"/>
  <c r="H48" i="8"/>
  <c r="E638" i="5"/>
  <c r="R1467" i="4"/>
  <c r="Q1467" i="4"/>
  <c r="P1467" i="4"/>
  <c r="O1467" i="4"/>
  <c r="P1431" i="4"/>
  <c r="M354" i="4"/>
  <c r="M292" i="4"/>
  <c r="M291" i="4"/>
  <c r="M44" i="4"/>
  <c r="K747" i="4"/>
  <c r="K746" i="4"/>
  <c r="K745" i="4"/>
  <c r="K744" i="4"/>
  <c r="K741" i="4"/>
  <c r="K740" i="4"/>
  <c r="K739" i="4"/>
  <c r="K738" i="4"/>
  <c r="K735" i="4"/>
  <c r="C56" i="2" l="1"/>
  <c r="I878" i="9"/>
  <c r="F665" i="9"/>
  <c r="P381" i="9"/>
  <c r="F310" i="9"/>
  <c r="K237" i="9"/>
  <c r="J180" i="7"/>
  <c r="H109" i="7"/>
  <c r="H108" i="7"/>
  <c r="Q393" i="6"/>
  <c r="P393" i="6"/>
  <c r="N393" i="6"/>
  <c r="Q381" i="6"/>
  <c r="P381" i="6"/>
  <c r="O381" i="6"/>
  <c r="N381" i="6"/>
  <c r="P368" i="6"/>
  <c r="O368" i="6"/>
  <c r="N368" i="6"/>
  <c r="F328" i="6"/>
  <c r="P394" i="6" l="1"/>
  <c r="N394" i="6"/>
  <c r="I860" i="5"/>
  <c r="C55" i="2" l="1"/>
  <c r="J179" i="7"/>
  <c r="H106" i="7"/>
  <c r="H105" i="7"/>
  <c r="H104" i="7"/>
  <c r="H103" i="7"/>
  <c r="H102" i="7"/>
  <c r="H100" i="7"/>
  <c r="F326" i="6"/>
  <c r="F325" i="6"/>
  <c r="F324" i="6"/>
  <c r="F323" i="6"/>
  <c r="F322" i="6"/>
  <c r="F320" i="6"/>
  <c r="J259" i="6"/>
  <c r="I862" i="5"/>
  <c r="I859" i="5"/>
  <c r="E637" i="5"/>
  <c r="E636" i="5"/>
  <c r="E635" i="5"/>
  <c r="E561" i="5"/>
  <c r="E560" i="5"/>
  <c r="E559" i="5"/>
  <c r="M43" i="4"/>
  <c r="M106" i="4"/>
  <c r="O167" i="4"/>
  <c r="O166" i="4"/>
  <c r="O165" i="4"/>
  <c r="M229" i="4"/>
  <c r="M353" i="4"/>
  <c r="P1430" i="4"/>
  <c r="P1429" i="4"/>
  <c r="M393" i="6"/>
  <c r="L393" i="6"/>
  <c r="K393" i="6"/>
  <c r="J393" i="6"/>
  <c r="I393" i="6"/>
  <c r="H393" i="6"/>
  <c r="G393" i="6"/>
  <c r="M381" i="6"/>
  <c r="L381" i="6"/>
  <c r="K381" i="6"/>
  <c r="J381" i="6"/>
  <c r="I381" i="6"/>
  <c r="H381" i="6"/>
  <c r="G381" i="6"/>
  <c r="M368" i="6"/>
  <c r="L368" i="6"/>
  <c r="K368" i="6"/>
  <c r="J368" i="6"/>
  <c r="J394" i="6" s="1"/>
  <c r="I368" i="6"/>
  <c r="H368" i="6"/>
  <c r="G368" i="6"/>
  <c r="L394" i="6" l="1"/>
  <c r="I394" i="6"/>
  <c r="G394" i="6"/>
  <c r="K394" i="6"/>
  <c r="H394" i="6"/>
  <c r="M394" i="6"/>
  <c r="K486" i="4" l="1"/>
  <c r="K485" i="4"/>
  <c r="M352" i="4"/>
  <c r="M290" i="4"/>
  <c r="M228" i="4"/>
  <c r="M105" i="4"/>
  <c r="M42" i="4"/>
  <c r="K126" i="5"/>
  <c r="I858" i="5" l="1"/>
  <c r="I857" i="5"/>
  <c r="I856" i="5"/>
  <c r="I854" i="5"/>
  <c r="I853" i="5"/>
  <c r="I852" i="5"/>
  <c r="I851" i="5"/>
  <c r="I850" i="5"/>
  <c r="I848" i="5"/>
  <c r="I847" i="5"/>
  <c r="I846" i="5"/>
  <c r="I845" i="5"/>
  <c r="I844" i="5"/>
  <c r="I842" i="5"/>
  <c r="I841" i="5"/>
  <c r="I840" i="5"/>
  <c r="I839" i="5"/>
  <c r="I838" i="5"/>
  <c r="I836" i="5"/>
  <c r="I835" i="5"/>
  <c r="I834" i="5"/>
  <c r="I833" i="5"/>
  <c r="I832" i="5"/>
  <c r="I830" i="5"/>
  <c r="I829" i="5"/>
  <c r="I828" i="5"/>
  <c r="I827" i="5"/>
  <c r="I826" i="5"/>
  <c r="I824" i="5"/>
  <c r="I823" i="5"/>
  <c r="I822" i="5"/>
  <c r="I821" i="5"/>
  <c r="I820" i="5"/>
  <c r="J258" i="6"/>
  <c r="H80" i="7" l="1"/>
  <c r="P1399" i="4"/>
  <c r="O161" i="4"/>
  <c r="O160" i="4"/>
  <c r="H99" i="7"/>
  <c r="H98" i="7"/>
  <c r="H97" i="7"/>
  <c r="H96" i="7"/>
  <c r="H94" i="7"/>
  <c r="H93" i="7"/>
  <c r="H92" i="7"/>
  <c r="H91" i="7"/>
  <c r="H90" i="7"/>
  <c r="H88" i="7"/>
  <c r="H87" i="7"/>
  <c r="H86" i="7"/>
  <c r="H85" i="7"/>
  <c r="H84" i="7"/>
  <c r="H82" i="7"/>
  <c r="H81" i="7"/>
  <c r="H79" i="7"/>
  <c r="H78" i="7"/>
  <c r="H76" i="7"/>
  <c r="H75" i="7"/>
  <c r="H74" i="7"/>
  <c r="H73" i="7"/>
  <c r="H72" i="7"/>
  <c r="M351" i="4" l="1"/>
  <c r="M349" i="4"/>
  <c r="M348" i="4"/>
  <c r="M347" i="4"/>
  <c r="M346" i="4"/>
  <c r="M289" i="4"/>
  <c r="M227" i="4"/>
  <c r="O163" i="4"/>
  <c r="O162" i="4"/>
  <c r="O159" i="4"/>
  <c r="O157" i="4"/>
  <c r="O156" i="4"/>
  <c r="M104" i="4"/>
  <c r="M102" i="4"/>
  <c r="M101" i="4"/>
  <c r="M100" i="4"/>
  <c r="M99" i="4"/>
  <c r="M98" i="4"/>
  <c r="M41" i="4" l="1"/>
  <c r="M39" i="4"/>
  <c r="M38" i="4"/>
  <c r="M37" i="4"/>
  <c r="M36" i="4"/>
  <c r="M35" i="4"/>
  <c r="M33" i="4"/>
  <c r="I93" i="2" l="1"/>
  <c r="I92" i="2"/>
  <c r="I91" i="2"/>
  <c r="I90" i="2"/>
  <c r="I89" i="2"/>
  <c r="I88" i="2"/>
  <c r="I87" i="2"/>
  <c r="I86" i="2"/>
  <c r="I85" i="2"/>
  <c r="D94" i="2"/>
  <c r="E94" i="2"/>
  <c r="F94" i="2"/>
  <c r="G94" i="2"/>
  <c r="H94" i="2"/>
  <c r="I94" i="2" l="1"/>
  <c r="J177" i="7" l="1"/>
  <c r="F393" i="6"/>
  <c r="E393" i="6"/>
  <c r="D393" i="6"/>
  <c r="F381" i="6"/>
  <c r="E381" i="6"/>
  <c r="D381" i="6"/>
  <c r="F368" i="6"/>
  <c r="E368" i="6"/>
  <c r="D368" i="6"/>
  <c r="F394" i="6" l="1"/>
  <c r="E394" i="6"/>
  <c r="D394" i="6"/>
  <c r="E219" i="2"/>
  <c r="E220" i="2"/>
  <c r="E221" i="2"/>
  <c r="E214" i="2"/>
  <c r="E215" i="2"/>
  <c r="E216" i="2"/>
  <c r="E217" i="2"/>
  <c r="E209" i="2"/>
  <c r="E210" i="2"/>
  <c r="E211" i="2"/>
  <c r="E212" i="2"/>
  <c r="E204" i="2"/>
  <c r="E205" i="2"/>
  <c r="E206" i="2"/>
  <c r="E207" i="2"/>
  <c r="E199" i="2"/>
  <c r="E200" i="2"/>
  <c r="E194" i="2"/>
  <c r="E195" i="2"/>
  <c r="E196" i="2"/>
  <c r="E197" i="2"/>
  <c r="E189" i="2"/>
  <c r="E190" i="2"/>
  <c r="E191" i="2"/>
  <c r="E192" i="2"/>
  <c r="E184" i="2"/>
  <c r="E185" i="2"/>
  <c r="E186" i="2"/>
  <c r="E187" i="2"/>
  <c r="E179" i="2"/>
  <c r="E180" i="2"/>
  <c r="E181" i="2"/>
  <c r="E182" i="2"/>
  <c r="E174" i="2"/>
  <c r="E175" i="2"/>
  <c r="E176" i="2"/>
  <c r="E177" i="2"/>
  <c r="E169" i="2"/>
  <c r="E170" i="2"/>
  <c r="E171" i="2"/>
  <c r="E172" i="2"/>
  <c r="E164" i="2" l="1"/>
  <c r="E165" i="2"/>
  <c r="E166" i="2"/>
  <c r="E167" i="2"/>
  <c r="E159" i="2"/>
  <c r="E160" i="2"/>
  <c r="E161" i="2"/>
  <c r="E162" i="2"/>
  <c r="E154" i="2"/>
  <c r="E155" i="2"/>
  <c r="E156" i="2"/>
  <c r="E157" i="2"/>
  <c r="C54" i="2"/>
  <c r="F319" i="6" l="1"/>
  <c r="F318" i="6"/>
  <c r="F317" i="6"/>
  <c r="F316" i="6"/>
  <c r="F314" i="6"/>
  <c r="F313" i="6"/>
  <c r="F312" i="6"/>
  <c r="F311" i="6"/>
  <c r="F310" i="6"/>
  <c r="F308" i="6"/>
  <c r="F307" i="6"/>
  <c r="F306" i="6"/>
  <c r="F305" i="6"/>
  <c r="F304" i="6"/>
  <c r="F302" i="6"/>
  <c r="F301" i="6"/>
  <c r="F300" i="6"/>
  <c r="F299" i="6"/>
  <c r="F298" i="6"/>
  <c r="F296" i="6"/>
  <c r="F295" i="6"/>
  <c r="F294" i="6"/>
  <c r="F293" i="6"/>
  <c r="F292" i="6"/>
  <c r="F290" i="6"/>
  <c r="F289" i="6"/>
  <c r="F288" i="6"/>
  <c r="F287" i="6"/>
  <c r="F286" i="6"/>
  <c r="F284" i="6"/>
  <c r="F283" i="6"/>
  <c r="F282" i="6"/>
  <c r="F281" i="6"/>
  <c r="F280" i="6"/>
  <c r="I50" i="7"/>
  <c r="I49" i="7"/>
  <c r="I48" i="7"/>
  <c r="I47" i="7"/>
  <c r="I46" i="7"/>
  <c r="I44" i="7"/>
  <c r="I43" i="7"/>
  <c r="I42" i="7"/>
  <c r="I41" i="7"/>
  <c r="I40" i="7"/>
  <c r="I38" i="7"/>
  <c r="I37" i="7"/>
  <c r="I36" i="7"/>
  <c r="I35" i="7"/>
  <c r="I34" i="7"/>
  <c r="I32" i="7"/>
  <c r="I31" i="7"/>
  <c r="I30" i="7"/>
  <c r="I29" i="7"/>
  <c r="I28" i="7"/>
  <c r="I26" i="7"/>
  <c r="I25" i="7"/>
  <c r="I24" i="7"/>
  <c r="I23" i="7"/>
  <c r="I22" i="7"/>
  <c r="I20" i="7"/>
  <c r="I19" i="7"/>
  <c r="I18" i="7"/>
  <c r="I17" i="7"/>
  <c r="I16" i="7"/>
  <c r="I14" i="7"/>
  <c r="I13" i="7"/>
  <c r="I12" i="7"/>
  <c r="I11" i="7"/>
  <c r="I10" i="7"/>
  <c r="I8" i="7"/>
  <c r="I7" i="7"/>
  <c r="I6" i="7"/>
  <c r="I5" i="7"/>
  <c r="I4" i="7"/>
  <c r="G453" i="9"/>
  <c r="M184" i="8"/>
  <c r="L184" i="8"/>
  <c r="O154" i="8"/>
  <c r="N154" i="8"/>
  <c r="M123" i="8"/>
  <c r="L123" i="8"/>
  <c r="R89" i="8"/>
  <c r="Q89" i="8"/>
  <c r="P89" i="8"/>
  <c r="O89" i="8"/>
  <c r="H46" i="8"/>
  <c r="H45" i="8"/>
  <c r="J176" i="7"/>
  <c r="J174" i="7"/>
  <c r="J173" i="7"/>
  <c r="J172" i="7"/>
  <c r="J171" i="7"/>
  <c r="J170" i="7"/>
  <c r="E633" i="5"/>
  <c r="E632" i="5"/>
  <c r="E631" i="5"/>
  <c r="E557" i="5"/>
  <c r="E556" i="5"/>
  <c r="E555" i="5"/>
  <c r="E554" i="5"/>
  <c r="G416" i="5"/>
  <c r="G415" i="5"/>
  <c r="G413" i="5"/>
  <c r="P1427" i="4"/>
  <c r="P1426" i="4"/>
  <c r="P1425" i="4"/>
  <c r="P1424" i="4"/>
  <c r="P1423" i="4"/>
  <c r="P1421" i="4"/>
  <c r="P1420" i="4"/>
  <c r="M369" i="2"/>
  <c r="M343" i="2"/>
  <c r="M342" i="2"/>
  <c r="M338" i="2"/>
  <c r="C53" i="2"/>
  <c r="C51" i="2"/>
  <c r="C50" i="2"/>
  <c r="C49" i="2"/>
  <c r="C48" i="2"/>
  <c r="C47" i="2"/>
  <c r="C45" i="2"/>
  <c r="C44" i="2"/>
  <c r="C43" i="2"/>
  <c r="G728" i="9"/>
  <c r="F166" i="9"/>
  <c r="M225" i="4" l="1"/>
  <c r="M224" i="4"/>
  <c r="M223" i="4"/>
  <c r="M222" i="4"/>
  <c r="C255" i="2" l="1"/>
  <c r="J27" i="10"/>
  <c r="M27" i="10" s="1"/>
  <c r="J26" i="10"/>
  <c r="M26" i="10" s="1"/>
  <c r="J25" i="10"/>
  <c r="M25" i="10" s="1"/>
  <c r="J256" i="6"/>
  <c r="N1467" i="4"/>
  <c r="M1467" i="4"/>
  <c r="L1467" i="4"/>
  <c r="K1467" i="4"/>
  <c r="K743" i="4"/>
  <c r="K483" i="4"/>
  <c r="M287" i="4"/>
  <c r="M286" i="4"/>
  <c r="M285" i="4"/>
  <c r="M284" i="4"/>
  <c r="M334" i="2"/>
  <c r="K482" i="4"/>
  <c r="K481" i="4"/>
  <c r="K480" i="4"/>
  <c r="K479" i="4"/>
  <c r="K477" i="4"/>
  <c r="K476" i="4"/>
  <c r="F409" i="4"/>
  <c r="F408" i="4"/>
  <c r="M345" i="4"/>
  <c r="M343" i="4"/>
  <c r="M342" i="4"/>
  <c r="M341" i="4"/>
  <c r="M340" i="4"/>
  <c r="M283" i="4"/>
  <c r="M281" i="4"/>
  <c r="M221" i="4"/>
  <c r="M219" i="4"/>
  <c r="M96" i="4"/>
  <c r="J254" i="6"/>
  <c r="E630" i="5"/>
  <c r="J251" i="6"/>
  <c r="H44" i="8"/>
  <c r="K125" i="5"/>
  <c r="J168" i="7"/>
  <c r="J167" i="7"/>
  <c r="J166" i="7"/>
  <c r="J253" i="6"/>
  <c r="J250" i="6"/>
  <c r="J248" i="6"/>
  <c r="J245" i="6"/>
  <c r="J244" i="6"/>
  <c r="J241" i="6"/>
  <c r="J240" i="6"/>
  <c r="J234" i="6"/>
  <c r="J233" i="6"/>
  <c r="J232" i="6"/>
  <c r="J227" i="6"/>
  <c r="J226" i="6"/>
  <c r="J224" i="6"/>
  <c r="J223" i="6"/>
  <c r="J221" i="6"/>
  <c r="J220" i="6"/>
  <c r="J218" i="6"/>
  <c r="J217" i="6"/>
  <c r="J215" i="6"/>
  <c r="J214" i="6"/>
  <c r="J211" i="6"/>
  <c r="J210" i="6"/>
  <c r="J208" i="6"/>
  <c r="E464" i="5"/>
  <c r="E463" i="5"/>
  <c r="E462" i="5"/>
  <c r="E460" i="5"/>
  <c r="E459" i="5"/>
  <c r="E458" i="5"/>
  <c r="E457" i="5"/>
  <c r="E456" i="5"/>
  <c r="E454" i="5"/>
  <c r="E453" i="5"/>
  <c r="E452" i="5"/>
  <c r="E451" i="5"/>
  <c r="E450" i="5"/>
  <c r="E448" i="5"/>
  <c r="E447" i="5"/>
  <c r="E446" i="5"/>
  <c r="E445" i="5"/>
  <c r="E444" i="5"/>
  <c r="G414" i="5"/>
  <c r="G412" i="5"/>
  <c r="K124" i="5"/>
  <c r="P1408" i="4"/>
  <c r="P1407" i="4"/>
  <c r="K475" i="4"/>
  <c r="K474" i="4"/>
  <c r="K473" i="4"/>
  <c r="K471" i="4"/>
  <c r="K470" i="4"/>
  <c r="K469" i="4"/>
  <c r="K468" i="4"/>
  <c r="K467" i="4"/>
  <c r="K465" i="4"/>
  <c r="K464" i="4"/>
  <c r="K463" i="4"/>
  <c r="K462" i="4"/>
  <c r="K461" i="4"/>
  <c r="F407" i="4"/>
  <c r="F406" i="4"/>
  <c r="F404" i="4"/>
  <c r="F403" i="4"/>
  <c r="F402" i="4"/>
  <c r="F401" i="4"/>
  <c r="F400" i="4"/>
  <c r="F398" i="4"/>
  <c r="F397" i="4"/>
  <c r="F396" i="4"/>
  <c r="F395" i="4"/>
  <c r="F394" i="4"/>
  <c r="F392" i="4"/>
  <c r="F391" i="4"/>
  <c r="F390" i="4"/>
  <c r="F389" i="4"/>
  <c r="F388" i="4"/>
  <c r="F386" i="4"/>
  <c r="F385" i="4"/>
  <c r="F384" i="4"/>
  <c r="F383" i="4"/>
  <c r="F382" i="4"/>
  <c r="F380" i="4"/>
  <c r="F379" i="4"/>
  <c r="F378" i="4"/>
  <c r="F377" i="4"/>
  <c r="F376" i="4"/>
  <c r="M339" i="4"/>
  <c r="M337" i="4"/>
  <c r="M280" i="4"/>
  <c r="M279" i="4"/>
  <c r="M278" i="4"/>
  <c r="M277" i="4"/>
  <c r="M275" i="4"/>
  <c r="M218" i="4"/>
  <c r="M217" i="4"/>
  <c r="M216" i="4"/>
  <c r="M215" i="4"/>
  <c r="O155" i="4"/>
  <c r="O154" i="4"/>
  <c r="O153" i="4"/>
  <c r="M95" i="4"/>
  <c r="M94" i="4"/>
  <c r="M93" i="4"/>
  <c r="M92" i="4"/>
  <c r="M90" i="4"/>
  <c r="M89" i="4"/>
  <c r="M32" i="4"/>
  <c r="M31" i="4"/>
  <c r="M30" i="4"/>
  <c r="M29" i="4"/>
  <c r="M154" i="8"/>
  <c r="L154" i="8"/>
  <c r="J154" i="8"/>
  <c r="H43" i="8"/>
  <c r="H42" i="8"/>
  <c r="H40" i="8"/>
  <c r="H39" i="8"/>
  <c r="H38" i="8"/>
  <c r="H37" i="8"/>
  <c r="J24" i="10"/>
  <c r="M24" i="10" s="1"/>
  <c r="J23" i="10"/>
  <c r="M23" i="10" s="1"/>
  <c r="J21" i="10"/>
  <c r="M21" i="10" s="1"/>
  <c r="J20" i="10"/>
  <c r="M20" i="10" s="1"/>
  <c r="J19" i="10"/>
  <c r="M19" i="10" s="1"/>
  <c r="J18" i="10"/>
  <c r="M18" i="10" s="1"/>
  <c r="J17" i="10"/>
  <c r="M17" i="10" s="1"/>
  <c r="J15" i="10"/>
  <c r="M15" i="10" s="1"/>
  <c r="J7" i="10"/>
  <c r="M7" i="10" s="1"/>
  <c r="J8" i="10"/>
  <c r="M8" i="10" s="1"/>
  <c r="J5" i="10"/>
  <c r="M5" i="10" s="1"/>
  <c r="N89" i="8"/>
  <c r="K123" i="8"/>
  <c r="K184" i="8"/>
  <c r="E553" i="5"/>
  <c r="E551" i="5"/>
  <c r="E550" i="5"/>
  <c r="E549" i="5"/>
  <c r="E548" i="5"/>
  <c r="E547" i="5"/>
  <c r="E545" i="5"/>
  <c r="E544" i="5"/>
  <c r="E543" i="5"/>
  <c r="E542" i="5"/>
  <c r="E541" i="5"/>
  <c r="E539" i="5"/>
  <c r="E538" i="5"/>
  <c r="E537" i="5"/>
  <c r="E536" i="5"/>
  <c r="E535" i="5"/>
  <c r="E533" i="5"/>
  <c r="E532" i="5"/>
  <c r="E531" i="5"/>
  <c r="E530" i="5"/>
  <c r="E529" i="5"/>
  <c r="E527" i="5"/>
  <c r="E526" i="5"/>
  <c r="E525" i="5"/>
  <c r="E524" i="5"/>
  <c r="E523" i="5"/>
  <c r="E521" i="5"/>
  <c r="E520" i="5"/>
  <c r="E519" i="5"/>
  <c r="E518" i="5"/>
  <c r="E517" i="5"/>
  <c r="E593" i="5"/>
  <c r="E594" i="5"/>
  <c r="E595" i="5"/>
  <c r="E596" i="5"/>
  <c r="E597" i="5"/>
  <c r="E599" i="5"/>
  <c r="E600" i="5"/>
  <c r="E601" i="5"/>
  <c r="E602" i="5"/>
  <c r="E603" i="5"/>
  <c r="E605" i="5"/>
  <c r="E606" i="5"/>
  <c r="E607" i="5"/>
  <c r="E608" i="5"/>
  <c r="E609" i="5"/>
  <c r="E611" i="5"/>
  <c r="E612" i="5"/>
  <c r="E613" i="5"/>
  <c r="E614" i="5"/>
  <c r="E615" i="5"/>
  <c r="E617" i="5"/>
  <c r="E618" i="5"/>
  <c r="E619" i="5"/>
  <c r="E620" i="5"/>
  <c r="E621" i="5"/>
  <c r="E623" i="5"/>
  <c r="E624" i="5"/>
  <c r="E625" i="5"/>
  <c r="E626" i="5"/>
  <c r="E627" i="5"/>
  <c r="E629" i="5"/>
  <c r="G313" i="2"/>
  <c r="E313" i="2"/>
  <c r="D313" i="2"/>
  <c r="J6" i="10"/>
  <c r="M6" i="10" s="1"/>
  <c r="J9" i="10"/>
  <c r="M9" i="10" s="1"/>
  <c r="J11" i="10"/>
  <c r="M11" i="10" s="1"/>
  <c r="J12" i="10"/>
  <c r="M12" i="10" s="1"/>
  <c r="J13" i="10"/>
  <c r="M13" i="10" s="1"/>
  <c r="J14" i="10"/>
  <c r="M14" i="10" s="1"/>
  <c r="J184" i="8"/>
  <c r="I184" i="8"/>
  <c r="H184" i="8"/>
  <c r="G184" i="8"/>
  <c r="F184" i="8"/>
  <c r="E184" i="8"/>
  <c r="D184" i="8"/>
  <c r="K154" i="8"/>
  <c r="I154" i="8"/>
  <c r="H154" i="8"/>
  <c r="G154" i="8"/>
  <c r="F154" i="8"/>
  <c r="J123" i="8"/>
  <c r="I123" i="8"/>
  <c r="H123" i="8"/>
  <c r="G123" i="8"/>
  <c r="F123" i="8"/>
  <c r="E123" i="8"/>
  <c r="D123" i="8"/>
  <c r="M89" i="8"/>
  <c r="L89" i="8"/>
  <c r="K89" i="8"/>
  <c r="J89" i="8"/>
  <c r="I89" i="8"/>
  <c r="H89" i="8"/>
  <c r="G89" i="8"/>
  <c r="J140" i="7"/>
  <c r="J141" i="7"/>
  <c r="J142" i="7"/>
  <c r="J143" i="7"/>
  <c r="J144" i="7"/>
  <c r="J146" i="7"/>
  <c r="J147" i="7"/>
  <c r="J148" i="7"/>
  <c r="J149" i="7"/>
  <c r="J150" i="7"/>
  <c r="J152" i="7"/>
  <c r="J153" i="7"/>
  <c r="J154" i="7"/>
  <c r="J155" i="7"/>
  <c r="J156" i="7"/>
  <c r="J158" i="7"/>
  <c r="J159" i="7"/>
  <c r="J160" i="7"/>
  <c r="J161" i="7"/>
  <c r="J162" i="7"/>
  <c r="J164" i="7"/>
  <c r="J165" i="7"/>
  <c r="J372" i="5"/>
  <c r="J373" i="5"/>
  <c r="J374" i="5"/>
  <c r="J376" i="5"/>
  <c r="J377" i="5"/>
  <c r="J378" i="5"/>
  <c r="J379" i="5"/>
  <c r="J380" i="5"/>
  <c r="J382" i="5"/>
  <c r="J383" i="5"/>
  <c r="J384" i="5"/>
  <c r="J385" i="5"/>
  <c r="J386" i="5"/>
  <c r="J388" i="5"/>
  <c r="J389" i="5"/>
  <c r="J390" i="5"/>
  <c r="G370" i="5"/>
  <c r="G371" i="5"/>
  <c r="G372" i="5"/>
  <c r="G373" i="5"/>
  <c r="G374" i="5"/>
  <c r="G376" i="5"/>
  <c r="G377" i="5"/>
  <c r="G378" i="5"/>
  <c r="G379" i="5"/>
  <c r="G380" i="5"/>
  <c r="G382" i="5"/>
  <c r="G383" i="5"/>
  <c r="G384" i="5"/>
  <c r="G385" i="5"/>
  <c r="G386" i="5"/>
  <c r="G388" i="5"/>
  <c r="G389" i="5"/>
  <c r="G390" i="5"/>
  <c r="G391" i="5"/>
  <c r="G392" i="5"/>
  <c r="G394" i="5"/>
  <c r="G395" i="5"/>
  <c r="G396" i="5"/>
  <c r="G397" i="5"/>
  <c r="G398" i="5"/>
  <c r="G400" i="5"/>
  <c r="G401" i="5"/>
  <c r="G402" i="5"/>
  <c r="G403" i="5"/>
  <c r="G404" i="5"/>
  <c r="G406" i="5"/>
  <c r="G407" i="5"/>
  <c r="G408" i="5"/>
  <c r="G409" i="5"/>
  <c r="G410" i="5"/>
  <c r="K80" i="5"/>
  <c r="K81" i="5"/>
  <c r="K82" i="5"/>
  <c r="K83" i="5"/>
  <c r="K84" i="5"/>
  <c r="K86" i="5"/>
  <c r="K87" i="5"/>
  <c r="K88" i="5"/>
  <c r="K89" i="5"/>
  <c r="K90" i="5"/>
  <c r="K92" i="5"/>
  <c r="K93" i="5"/>
  <c r="K94" i="5"/>
  <c r="K95" i="5"/>
  <c r="K96" i="5"/>
  <c r="K98" i="5"/>
  <c r="K99" i="5"/>
  <c r="K100" i="5"/>
  <c r="K101" i="5"/>
  <c r="K102" i="5"/>
  <c r="K104" i="5"/>
  <c r="K105" i="5"/>
  <c r="K106" i="5"/>
  <c r="K107" i="5"/>
  <c r="K108" i="5"/>
  <c r="K110" i="5"/>
  <c r="K111" i="5"/>
  <c r="K112" i="5"/>
  <c r="K113" i="5"/>
  <c r="K114" i="5"/>
  <c r="K116" i="5"/>
  <c r="K117" i="5"/>
  <c r="K118" i="5"/>
  <c r="K119" i="5"/>
  <c r="K120" i="5"/>
  <c r="K122" i="5"/>
  <c r="K123" i="5"/>
  <c r="J1467" i="4"/>
  <c r="I1467" i="4"/>
  <c r="P1400" i="4"/>
  <c r="P1401" i="4"/>
  <c r="P1402" i="4"/>
  <c r="P1403" i="4"/>
  <c r="P1405" i="4"/>
  <c r="P1406" i="4"/>
  <c r="P1409" i="4"/>
  <c r="P1411" i="4"/>
  <c r="P1412" i="4"/>
  <c r="P1413" i="4"/>
  <c r="P1414" i="4"/>
  <c r="P1415" i="4"/>
  <c r="P1417" i="4"/>
  <c r="P1418" i="4"/>
  <c r="P1419" i="4"/>
  <c r="K719" i="4"/>
  <c r="K720" i="4"/>
  <c r="K721" i="4"/>
  <c r="K722" i="4"/>
  <c r="K723" i="4"/>
  <c r="K725" i="4"/>
  <c r="K726" i="4"/>
  <c r="K727" i="4"/>
  <c r="K728" i="4"/>
  <c r="K729" i="4"/>
  <c r="K731" i="4"/>
  <c r="K732" i="4"/>
  <c r="K733" i="4"/>
  <c r="K734" i="4"/>
  <c r="K737" i="4"/>
  <c r="K449" i="4"/>
  <c r="K450" i="4"/>
  <c r="K451" i="4"/>
  <c r="K452" i="4"/>
  <c r="K453" i="4"/>
  <c r="K455" i="4"/>
  <c r="K456" i="4"/>
  <c r="K457" i="4"/>
  <c r="K458" i="4"/>
  <c r="K459" i="4"/>
  <c r="M315" i="4"/>
  <c r="M316" i="4"/>
  <c r="M317" i="4"/>
  <c r="M318" i="4"/>
  <c r="M319" i="4"/>
  <c r="M321" i="4"/>
  <c r="M322" i="4"/>
  <c r="M323" i="4"/>
  <c r="M324" i="4"/>
  <c r="M325" i="4"/>
  <c r="M327" i="4"/>
  <c r="M328" i="4"/>
  <c r="M329" i="4"/>
  <c r="M330" i="4"/>
  <c r="M331" i="4"/>
  <c r="M333" i="4"/>
  <c r="M334" i="4"/>
  <c r="M335" i="4"/>
  <c r="M336" i="4"/>
  <c r="M253" i="4"/>
  <c r="M254" i="4"/>
  <c r="M255" i="4"/>
  <c r="M256" i="4"/>
  <c r="M257" i="4"/>
  <c r="M259" i="4"/>
  <c r="M260" i="4"/>
  <c r="M261" i="4"/>
  <c r="M262" i="4"/>
  <c r="M263" i="4"/>
  <c r="M265" i="4"/>
  <c r="M266" i="4"/>
  <c r="M267" i="4"/>
  <c r="M268" i="4"/>
  <c r="M269" i="4"/>
  <c r="M271" i="4"/>
  <c r="M272" i="4"/>
  <c r="M273" i="4"/>
  <c r="M274" i="4"/>
  <c r="M213" i="4"/>
  <c r="O151" i="4"/>
  <c r="N313" i="2"/>
  <c r="O313" i="2" s="1"/>
  <c r="N303" i="2"/>
  <c r="D303" i="2"/>
  <c r="N294" i="2"/>
  <c r="O294" i="2" s="1"/>
  <c r="N296" i="2"/>
  <c r="N297" i="2"/>
  <c r="O297" i="2" s="1"/>
  <c r="N298" i="2"/>
  <c r="O298" i="2" s="1"/>
  <c r="N299" i="2"/>
  <c r="O299" i="2" s="1"/>
  <c r="N300" i="2"/>
  <c r="O300" i="2" s="1"/>
  <c r="N301" i="2"/>
  <c r="O301" i="2" s="1"/>
  <c r="D293" i="2"/>
  <c r="H293" i="2" s="1"/>
  <c r="O321" i="2"/>
  <c r="O320" i="2"/>
  <c r="O319" i="2"/>
  <c r="O318" i="2"/>
  <c r="O317" i="2"/>
  <c r="O314" i="2"/>
  <c r="O310" i="2"/>
  <c r="O309" i="2"/>
  <c r="O308" i="2"/>
  <c r="O307" i="2"/>
  <c r="O306" i="2"/>
  <c r="P302" i="2"/>
  <c r="Q302" i="2" s="1"/>
  <c r="P301" i="2"/>
  <c r="P300" i="2"/>
  <c r="Q300" i="2" s="1"/>
  <c r="P299" i="2"/>
  <c r="Q299" i="2" s="1"/>
  <c r="P298" i="2"/>
  <c r="Q298" i="2" s="1"/>
  <c r="P297" i="2"/>
  <c r="Q297" i="2" s="1"/>
  <c r="P296" i="2"/>
  <c r="Q296" i="2" s="1"/>
  <c r="P295" i="2"/>
  <c r="Q295" i="2" s="1"/>
  <c r="P294" i="2"/>
  <c r="Q294" i="2" s="1"/>
  <c r="L302" i="2"/>
  <c r="L301" i="2"/>
  <c r="M301" i="2" s="1"/>
  <c r="L300" i="2"/>
  <c r="M300" i="2" s="1"/>
  <c r="L299" i="2"/>
  <c r="M299" i="2" s="1"/>
  <c r="L298" i="2"/>
  <c r="M298" i="2" s="1"/>
  <c r="L297" i="2"/>
  <c r="M297" i="2" s="1"/>
  <c r="L296" i="2"/>
  <c r="M296" i="2" s="1"/>
  <c r="L295" i="2"/>
  <c r="M295" i="2" s="1"/>
  <c r="L294" i="2"/>
  <c r="J302" i="2"/>
  <c r="K302" i="2" s="1"/>
  <c r="J301" i="2"/>
  <c r="K301" i="2" s="1"/>
  <c r="J300" i="2"/>
  <c r="K300" i="2" s="1"/>
  <c r="J299" i="2"/>
  <c r="J298" i="2"/>
  <c r="K298" i="2" s="1"/>
  <c r="J297" i="2"/>
  <c r="K297" i="2" s="1"/>
  <c r="J296" i="2"/>
  <c r="K296" i="2" s="1"/>
  <c r="J295" i="2"/>
  <c r="J294" i="2"/>
  <c r="G302" i="2"/>
  <c r="H302" i="2" s="1"/>
  <c r="G301" i="2"/>
  <c r="H301" i="2" s="1"/>
  <c r="G300" i="2"/>
  <c r="G299" i="2"/>
  <c r="H299" i="2" s="1"/>
  <c r="G298" i="2"/>
  <c r="H298" i="2" s="1"/>
  <c r="G297" i="2"/>
  <c r="H297" i="2" s="1"/>
  <c r="G296" i="2"/>
  <c r="G295" i="2"/>
  <c r="H295" i="2" s="1"/>
  <c r="G294" i="2"/>
  <c r="H294" i="2" s="1"/>
  <c r="P313" i="2"/>
  <c r="Q313" i="2" s="1"/>
  <c r="P303" i="2"/>
  <c r="Q322" i="2"/>
  <c r="Q321" i="2"/>
  <c r="Q320" i="2"/>
  <c r="Q319" i="2"/>
  <c r="Q318" i="2"/>
  <c r="Q317" i="2"/>
  <c r="Q316" i="2"/>
  <c r="Q315" i="2"/>
  <c r="Q314" i="2"/>
  <c r="Q312" i="2"/>
  <c r="Q310" i="2"/>
  <c r="Q309" i="2"/>
  <c r="Q308" i="2"/>
  <c r="Q307" i="2"/>
  <c r="Q306" i="2"/>
  <c r="Q301" i="2"/>
  <c r="L313" i="2"/>
  <c r="M313" i="2" s="1"/>
  <c r="L303" i="2"/>
  <c r="M303" i="2" s="1"/>
  <c r="M322" i="2"/>
  <c r="M321" i="2"/>
  <c r="M320" i="2"/>
  <c r="M319" i="2"/>
  <c r="M318" i="2"/>
  <c r="M317" i="2"/>
  <c r="M316" i="2"/>
  <c r="M315" i="2"/>
  <c r="M314" i="2"/>
  <c r="M312" i="2"/>
  <c r="M310" i="2"/>
  <c r="M309" i="2"/>
  <c r="M308" i="2"/>
  <c r="M307" i="2"/>
  <c r="M306" i="2"/>
  <c r="M302" i="2"/>
  <c r="M294" i="2"/>
  <c r="J313" i="2"/>
  <c r="K313" i="2" s="1"/>
  <c r="K322" i="2"/>
  <c r="K321" i="2"/>
  <c r="K320" i="2"/>
  <c r="K319" i="2"/>
  <c r="K318" i="2"/>
  <c r="K317" i="2"/>
  <c r="K316" i="2"/>
  <c r="K315" i="2"/>
  <c r="K314" i="2"/>
  <c r="J303" i="2"/>
  <c r="K312" i="2"/>
  <c r="K310" i="2"/>
  <c r="K309" i="2"/>
  <c r="K308" i="2"/>
  <c r="K307" i="2"/>
  <c r="K306" i="2"/>
  <c r="K299" i="2"/>
  <c r="K295" i="2"/>
  <c r="G303" i="2"/>
  <c r="E303" i="2"/>
  <c r="F303" i="2" s="1"/>
  <c r="I313" i="2"/>
  <c r="H313" i="2"/>
  <c r="H322" i="2"/>
  <c r="H321" i="2"/>
  <c r="H320" i="2"/>
  <c r="H319" i="2"/>
  <c r="H318" i="2"/>
  <c r="H317" i="2"/>
  <c r="H316" i="2"/>
  <c r="H315" i="2"/>
  <c r="H314" i="2"/>
  <c r="H312" i="2"/>
  <c r="H310" i="2"/>
  <c r="H309" i="2"/>
  <c r="H308" i="2"/>
  <c r="H307" i="2"/>
  <c r="H306" i="2"/>
  <c r="H300" i="2"/>
  <c r="H296" i="2"/>
  <c r="F322" i="2"/>
  <c r="F321" i="2"/>
  <c r="F320" i="2"/>
  <c r="F319" i="2"/>
  <c r="F318" i="2"/>
  <c r="F317" i="2"/>
  <c r="F316" i="2"/>
  <c r="F315" i="2"/>
  <c r="F314" i="2"/>
  <c r="F312" i="2"/>
  <c r="F310" i="2"/>
  <c r="F309" i="2"/>
  <c r="F308" i="2"/>
  <c r="F307" i="2"/>
  <c r="F306" i="2"/>
  <c r="E294" i="2"/>
  <c r="F294" i="2" s="1"/>
  <c r="E295" i="2"/>
  <c r="F295" i="2" s="1"/>
  <c r="E296" i="2"/>
  <c r="F296" i="2" s="1"/>
  <c r="E297" i="2"/>
  <c r="F297" i="2" s="1"/>
  <c r="E298" i="2"/>
  <c r="F298" i="2" s="1"/>
  <c r="E299" i="2"/>
  <c r="F299" i="2" s="1"/>
  <c r="E300" i="2"/>
  <c r="F300" i="2" s="1"/>
  <c r="E301" i="2"/>
  <c r="F301" i="2" s="1"/>
  <c r="E302" i="2"/>
  <c r="F302" i="2" s="1"/>
  <c r="H6" i="8"/>
  <c r="H7" i="8"/>
  <c r="H8" i="8"/>
  <c r="H9" i="8"/>
  <c r="H10" i="8"/>
  <c r="H12" i="8"/>
  <c r="H13" i="8"/>
  <c r="H14" i="8"/>
  <c r="H15" i="8"/>
  <c r="H16" i="8"/>
  <c r="H18" i="8"/>
  <c r="H19" i="8"/>
  <c r="H20" i="8"/>
  <c r="H21" i="8"/>
  <c r="H22" i="8"/>
  <c r="H24" i="8"/>
  <c r="H25" i="8"/>
  <c r="H26" i="8"/>
  <c r="H27" i="8"/>
  <c r="H28" i="8"/>
  <c r="H30" i="8"/>
  <c r="H31" i="8"/>
  <c r="H32" i="8"/>
  <c r="H33" i="8"/>
  <c r="H34" i="8"/>
  <c r="H36" i="8"/>
  <c r="M5" i="4"/>
  <c r="M6" i="4"/>
  <c r="M7" i="4"/>
  <c r="M8" i="4"/>
  <c r="M9" i="4"/>
  <c r="M11" i="4"/>
  <c r="M12" i="4"/>
  <c r="M13" i="4"/>
  <c r="M14" i="4"/>
  <c r="M15" i="4"/>
  <c r="M17" i="4"/>
  <c r="M18" i="4"/>
  <c r="M19" i="4"/>
  <c r="M20" i="4"/>
  <c r="M21" i="4"/>
  <c r="M23" i="4"/>
  <c r="M24" i="4"/>
  <c r="M25" i="4"/>
  <c r="M26" i="4"/>
  <c r="M27" i="4"/>
  <c r="M68" i="4"/>
  <c r="M69" i="4"/>
  <c r="M70" i="4"/>
  <c r="M71" i="4"/>
  <c r="M72" i="4"/>
  <c r="M74" i="4"/>
  <c r="M75" i="4"/>
  <c r="M76" i="4"/>
  <c r="M77" i="4"/>
  <c r="M78" i="4"/>
  <c r="M80" i="4"/>
  <c r="M81" i="4"/>
  <c r="M82" i="4"/>
  <c r="M83" i="4"/>
  <c r="M84" i="4"/>
  <c r="M86" i="4"/>
  <c r="M87" i="4"/>
  <c r="M88" i="4"/>
  <c r="O129" i="4"/>
  <c r="O130" i="4"/>
  <c r="O131" i="4"/>
  <c r="O132" i="4"/>
  <c r="O133" i="4"/>
  <c r="O135" i="4"/>
  <c r="O136" i="4"/>
  <c r="O137" i="4"/>
  <c r="O138" i="4"/>
  <c r="O139" i="4"/>
  <c r="O141" i="4"/>
  <c r="O142" i="4"/>
  <c r="O143" i="4"/>
  <c r="O144" i="4"/>
  <c r="O145" i="4"/>
  <c r="O147" i="4"/>
  <c r="O148" i="4"/>
  <c r="O149" i="4"/>
  <c r="O150" i="4"/>
  <c r="M191" i="4"/>
  <c r="M192" i="4"/>
  <c r="M193" i="4"/>
  <c r="M194" i="4"/>
  <c r="M195" i="4"/>
  <c r="M197" i="4"/>
  <c r="M198" i="4"/>
  <c r="M199" i="4"/>
  <c r="M200" i="4"/>
  <c r="M201" i="4"/>
  <c r="M203" i="4"/>
  <c r="M204" i="4"/>
  <c r="M205" i="4"/>
  <c r="M206" i="4"/>
  <c r="M207" i="4"/>
  <c r="M209" i="4"/>
  <c r="M210" i="4"/>
  <c r="M211" i="4"/>
  <c r="M212" i="4"/>
  <c r="D1467" i="4"/>
  <c r="E1467" i="4"/>
  <c r="F1467" i="4"/>
  <c r="G1467" i="4"/>
  <c r="H1467" i="4"/>
  <c r="C5" i="2"/>
  <c r="C6" i="2"/>
  <c r="C7" i="2"/>
  <c r="C8" i="2"/>
  <c r="C9" i="2"/>
  <c r="C11" i="2"/>
  <c r="C12" i="2"/>
  <c r="C13" i="2"/>
  <c r="C14" i="2"/>
  <c r="C15" i="2"/>
  <c r="C17" i="2"/>
  <c r="C18" i="2"/>
  <c r="C19" i="2"/>
  <c r="C20" i="2"/>
  <c r="C21" i="2"/>
  <c r="C23" i="2"/>
  <c r="C24" i="2"/>
  <c r="C25" i="2"/>
  <c r="C26" i="2"/>
  <c r="C27" i="2"/>
  <c r="C29" i="2"/>
  <c r="C30" i="2"/>
  <c r="C31" i="2"/>
  <c r="C32" i="2"/>
  <c r="C33" i="2"/>
  <c r="C35" i="2"/>
  <c r="C36" i="2"/>
  <c r="C37" i="2"/>
  <c r="C38" i="2"/>
  <c r="C39" i="2"/>
  <c r="C41" i="2"/>
  <c r="C42" i="2"/>
  <c r="E222" i="2"/>
  <c r="C237" i="2"/>
  <c r="C238" i="2"/>
  <c r="C240" i="2"/>
  <c r="C241" i="2"/>
  <c r="C242" i="2"/>
  <c r="C243" i="2"/>
  <c r="C244" i="2"/>
  <c r="C245" i="2"/>
  <c r="C246" i="2"/>
  <c r="C247" i="2"/>
  <c r="C248" i="2"/>
  <c r="C249" i="2"/>
  <c r="C250" i="2"/>
  <c r="C251" i="2"/>
  <c r="C252" i="2"/>
  <c r="C253" i="2"/>
  <c r="C254" i="2"/>
  <c r="M347" i="2"/>
  <c r="M348" i="2"/>
  <c r="M350" i="2"/>
  <c r="M351" i="2"/>
  <c r="M353" i="2"/>
  <c r="M354" i="2"/>
  <c r="M356" i="2"/>
  <c r="M357" i="2"/>
  <c r="M359" i="2"/>
  <c r="M360" i="2"/>
  <c r="M362" i="2"/>
  <c r="M363" i="2"/>
  <c r="M366" i="2"/>
  <c r="E293" i="2" l="1"/>
  <c r="F293" i="2" s="1"/>
  <c r="K303" i="2"/>
  <c r="H303" i="2"/>
  <c r="L293" i="2"/>
  <c r="M293" i="2" s="1"/>
  <c r="Q303" i="2"/>
  <c r="P293" i="2"/>
  <c r="Q293" i="2" s="1"/>
  <c r="F313" i="2"/>
  <c r="N293" i="2"/>
  <c r="O293" i="2" s="1"/>
  <c r="O303" i="2"/>
  <c r="J293" i="2"/>
  <c r="K293" i="2" s="1"/>
  <c r="K294" i="2"/>
</calcChain>
</file>

<file path=xl/sharedStrings.xml><?xml version="1.0" encoding="utf-8"?>
<sst xmlns="http://schemas.openxmlformats.org/spreadsheetml/2006/main" count="8362" uniqueCount="1730">
  <si>
    <t>i</t>
  </si>
  <si>
    <t>ii</t>
  </si>
  <si>
    <t>iii</t>
  </si>
  <si>
    <t>ℓ</t>
  </si>
  <si>
    <t>iv</t>
  </si>
  <si>
    <t>Indices of the volume of agricultural production (split-years)</t>
  </si>
  <si>
    <t>Price indices of intermediate goods and services</t>
  </si>
  <si>
    <t>Table 37 – Pears: production, sales on markets, exports, purchases for processing, prices realised, gross values and total value of production</t>
  </si>
  <si>
    <t>Table 38 – Peaches: production, sales on markets, exports, purchases for processing, prices realised, gross values and total value of production</t>
  </si>
  <si>
    <t>Table 39 – Plums: production, sales on markets, exports, purchases for processing, prices realised, gross values and total value of production</t>
  </si>
  <si>
    <t>Table 40 – Prunes, cherries and quinces: production and gross values</t>
  </si>
  <si>
    <t>Table 41 – Figs: production, sales on markets, purchases for processing, prices realised, gross values and total value of production</t>
  </si>
  <si>
    <t>Table 42 – Strawberries and other berries: production, gross value, sales on markets and purchases for processing</t>
  </si>
  <si>
    <t>Table 43 – Watermelons, melons and other summer fruit: production, gross value and sales on markets</t>
  </si>
  <si>
    <t>Table 45 – Wine: production and average prices</t>
  </si>
  <si>
    <t>Table 46 – Avocados and bananas: production, gross value, sales on markets and exports</t>
  </si>
  <si>
    <t>Table 47 – Granadillas and litchis: production, gross value, sales on markets and purchases for processing</t>
  </si>
  <si>
    <t>Table 48 – Guavas and loquats: production, gross value, sales on markets and purchases for processing</t>
  </si>
  <si>
    <t>Table 50 – Pineapples: production, gross value, sales on markets, purchases for processing and exports</t>
  </si>
  <si>
    <t>Table 53 – Grapefruit: production, gross value, sales on markets, exports and purchases for processing</t>
  </si>
  <si>
    <t>Table 54 – Naartjes: production, gross value, sales on markets and exports</t>
  </si>
  <si>
    <t>Table 44 – Dried fruit: production and average producer prices</t>
  </si>
  <si>
    <t>Table 55 – Vegetables: production</t>
  </si>
  <si>
    <t>Table 58 – Cattle: numbers, numbers slaughtered and average price of beef</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</si>
  <si>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</si>
  <si>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</si>
  <si>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</si>
  <si>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68 – Livestock numbers and livestock losses: commercial producers</t>
  </si>
  <si>
    <t>Source:  SA Wine Industry Information and Systems (SAWIS)</t>
  </si>
  <si>
    <t xml:space="preserve">Before 1997, Sorghum Board </t>
  </si>
  <si>
    <t>Table 80 – Gross value of certain major vegetables</t>
  </si>
  <si>
    <t>Table 79 – Gross value of individual products</t>
  </si>
  <si>
    <t>Table 74 – Value of certain intermediate production goods purchased</t>
  </si>
  <si>
    <t>Table 78 – Gross value of agricultural production</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</si>
  <si>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</si>
  <si>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</si>
  <si>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</si>
  <si>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</si>
  <si>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</si>
  <si>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</si>
  <si>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</si>
  <si>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</si>
  <si>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</si>
  <si>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</si>
  <si>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</si>
  <si>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</si>
  <si>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</si>
  <si>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</si>
  <si>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</si>
  <si>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</si>
  <si>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</si>
  <si>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</si>
  <si>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</si>
  <si>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</si>
  <si>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</si>
  <si>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</si>
  <si>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</si>
  <si>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</si>
  <si>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</si>
  <si>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</si>
  <si>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</si>
  <si>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</si>
  <si>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</si>
  <si>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Table 67 – Production of sheep and goat skins and karakul pelts</t>
  </si>
  <si>
    <t>Average auction prices</t>
  </si>
  <si>
    <t>Dried root</t>
  </si>
  <si>
    <t>Selling prices</t>
  </si>
  <si>
    <t>Gr I</t>
  </si>
  <si>
    <t>ha</t>
  </si>
  <si>
    <t>Commercial Agriculture</t>
  </si>
  <si>
    <t>Mangoes</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</si>
  <si>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</si>
  <si>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</si>
  <si>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</si>
  <si>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</si>
  <si>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</si>
  <si>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</si>
  <si>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</si>
  <si>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</si>
  <si>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</si>
  <si>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</si>
  <si>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</si>
  <si>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</si>
  <si>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</si>
  <si>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</si>
  <si>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</si>
  <si>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</si>
  <si>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</si>
  <si>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</si>
  <si>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</si>
  <si>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</si>
  <si>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</si>
  <si>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</si>
  <si>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</si>
  <si>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</si>
  <si>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</si>
  <si>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</si>
  <si>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</si>
  <si>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</si>
  <si>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</si>
  <si>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</si>
  <si>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</si>
  <si>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</si>
  <si>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</si>
  <si>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</si>
  <si>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Developing Agriculture in former homelands</t>
  </si>
  <si>
    <t>Farmland as % of total area</t>
  </si>
  <si>
    <t>Potentially arable land as % of total area</t>
  </si>
  <si>
    <t>Grazing land as % of total area</t>
  </si>
  <si>
    <t>Nature conservation as % of total area</t>
  </si>
  <si>
    <t>Forestry as % of total area</t>
  </si>
  <si>
    <t>Other land as % of total area</t>
  </si>
  <si>
    <t xml:space="preserve">Undenatured ethyl alcohol </t>
  </si>
  <si>
    <t>Prior to 1993/94, Dairy Board</t>
  </si>
  <si>
    <t>Table 81 – Gross capital formation in agriculture</t>
  </si>
  <si>
    <t>of destination</t>
  </si>
  <si>
    <t>2.1</t>
  </si>
  <si>
    <t>4.1</t>
  </si>
  <si>
    <t>Average f.a.e. price</t>
  </si>
  <si>
    <t>quantity processed</t>
  </si>
  <si>
    <t>Crops &amp; orchards</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</si>
  <si>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</si>
  <si>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</si>
  <si>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</si>
  <si>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</si>
  <si>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</si>
  <si>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</si>
  <si>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</si>
  <si>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</si>
  <si>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</si>
  <si>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</si>
  <si>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</si>
  <si>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</si>
  <si>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</si>
  <si>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</si>
  <si>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</si>
  <si>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Sep. '07</t>
  </si>
  <si>
    <t>Unspecified</t>
  </si>
  <si>
    <t>Total population</t>
  </si>
  <si>
    <t>preparations</t>
  </si>
  <si>
    <t>Peptones, other protein substances and hide powder</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</si>
  <si>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</si>
  <si>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</si>
  <si>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</si>
  <si>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</si>
  <si>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</si>
  <si>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</si>
  <si>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</si>
  <si>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</si>
  <si>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</si>
  <si>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</si>
  <si>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</si>
  <si>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</si>
  <si>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</si>
  <si>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</si>
  <si>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</si>
  <si>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</si>
  <si>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</si>
  <si>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</si>
  <si>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</si>
  <si>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</si>
  <si>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</si>
  <si>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</si>
  <si>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</si>
  <si>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</si>
  <si>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</si>
  <si>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</si>
  <si>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</si>
  <si>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</si>
  <si>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</si>
  <si>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</si>
  <si>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</si>
  <si>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</si>
  <si>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</si>
  <si>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</si>
  <si>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</si>
  <si>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Table 72 – Prices of fresh milk and eggs</t>
  </si>
  <si>
    <t>Fresh milk</t>
  </si>
  <si>
    <t>Eggs</t>
  </si>
  <si>
    <t>10 October 1996</t>
  </si>
  <si>
    <t>(excluding TBVC states)</t>
  </si>
  <si>
    <t>North West</t>
  </si>
  <si>
    <t>Mpumalanga</t>
  </si>
  <si>
    <t>KwaZulu-Natal</t>
  </si>
  <si>
    <t>Condensed milk and milk powder</t>
  </si>
  <si>
    <t>1999</t>
  </si>
  <si>
    <t>Table 73 – Consumption of dairy products</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</si>
  <si>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</si>
  <si>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</si>
  <si>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</si>
  <si>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</si>
  <si>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</si>
  <si>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</si>
  <si>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</si>
  <si>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</si>
  <si>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</si>
  <si>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</si>
  <si>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</si>
  <si>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</si>
  <si>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</si>
  <si>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</si>
  <si>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</si>
  <si>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</si>
  <si>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</si>
  <si>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</si>
  <si>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</si>
  <si>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</si>
  <si>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</si>
  <si>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</si>
  <si>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</si>
  <si>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</si>
  <si>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</si>
  <si>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</si>
  <si>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</si>
  <si>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</si>
  <si>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</si>
  <si>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</si>
  <si>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</si>
  <si>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</si>
  <si>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</si>
  <si>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</si>
  <si>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</si>
  <si>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</si>
  <si>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</si>
  <si>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</si>
  <si>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</si>
  <si>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</si>
  <si>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</si>
  <si>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Table 28 – Chicory: area planted, production, producer price, gross value, selling prices and consumption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</si>
  <si>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</si>
  <si>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</si>
  <si>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</si>
  <si>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</si>
  <si>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</si>
  <si>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</si>
  <si>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</si>
  <si>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</si>
  <si>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</si>
  <si>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</si>
  <si>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</si>
  <si>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</si>
  <si>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</si>
  <si>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</si>
  <si>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</si>
  <si>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</si>
  <si>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</si>
  <si>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</si>
  <si>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</si>
  <si>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</si>
  <si>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</si>
  <si>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</si>
  <si>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</si>
  <si>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</si>
  <si>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</si>
  <si>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</si>
  <si>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</si>
  <si>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</si>
  <si>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</si>
  <si>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</si>
  <si>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</si>
  <si>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</si>
  <si>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</si>
  <si>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</si>
  <si>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</si>
  <si>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</si>
  <si>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</si>
  <si>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</si>
  <si>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</si>
  <si>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</si>
  <si>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</si>
  <si>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</si>
  <si>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</si>
  <si>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</si>
  <si>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</si>
  <si>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</si>
  <si>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</si>
  <si>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</si>
  <si>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</si>
  <si>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</si>
  <si>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</si>
  <si>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</si>
  <si>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</si>
  <si>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</si>
  <si>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</si>
  <si>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</si>
  <si>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</si>
  <si>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</si>
  <si>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</si>
  <si>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</si>
  <si>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</si>
  <si>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</si>
  <si>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</si>
  <si>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</si>
  <si>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</si>
  <si>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</si>
  <si>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</si>
  <si>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</si>
  <si>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</si>
  <si>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</si>
  <si>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</si>
  <si>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</si>
  <si>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</si>
  <si>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</si>
  <si>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</si>
  <si>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</si>
  <si>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</si>
  <si>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</si>
  <si>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</si>
  <si>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</si>
  <si>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</si>
  <si>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</si>
  <si>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</si>
  <si>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</si>
  <si>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</si>
  <si>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</si>
  <si>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</si>
  <si>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</si>
  <si>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</si>
  <si>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</si>
  <si>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</si>
  <si>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</si>
  <si>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</si>
  <si>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</si>
  <si>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</si>
  <si>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</si>
  <si>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</si>
  <si>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</si>
  <si>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</si>
  <si>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</si>
  <si>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</si>
  <si>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Sep. '08</t>
  </si>
  <si>
    <t>Sep. '09</t>
  </si>
  <si>
    <t>2010/11</t>
  </si>
  <si>
    <t>2009/09</t>
  </si>
  <si>
    <t>Mush-rooms</t>
  </si>
  <si>
    <t>2011/12</t>
  </si>
  <si>
    <t>Table 21 - Oats: area planted, production, producer prices and price index, gross value, deliveries and quantity processed</t>
  </si>
  <si>
    <t>Producer price of undried root</t>
  </si>
  <si>
    <t xml:space="preserve">2007/08 </t>
  </si>
  <si>
    <t xml:space="preserve">2008/09 </t>
  </si>
  <si>
    <t>Department of Agriculture, Forestry and Fisheries</t>
  </si>
  <si>
    <t>Tel. +27 12 319 7141</t>
  </si>
  <si>
    <t>E-mail: SheilaF@daff.gov.za</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</si>
  <si>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</si>
  <si>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</si>
  <si>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</si>
  <si>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</si>
  <si>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</si>
  <si>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</si>
  <si>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</si>
  <si>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</si>
  <si>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</si>
  <si>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</si>
  <si>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</si>
  <si>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</si>
  <si>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</si>
  <si>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</si>
  <si>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</si>
  <si>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</si>
  <si>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</si>
  <si>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</si>
  <si>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</si>
  <si>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</si>
  <si>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</si>
  <si>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Potentially arable land</t>
  </si>
  <si>
    <t>Arable land utilised</t>
  </si>
  <si>
    <t>Grazing land</t>
  </si>
  <si>
    <t>Forestry</t>
  </si>
  <si>
    <t>Ha</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</si>
  <si>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</si>
  <si>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</si>
  <si>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</si>
  <si>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</si>
  <si>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</si>
  <si>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</si>
  <si>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</si>
  <si>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</si>
  <si>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</si>
  <si>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</si>
  <si>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</si>
  <si>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</si>
  <si>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</si>
  <si>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</si>
  <si>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</si>
  <si>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</si>
  <si>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</si>
  <si>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</si>
  <si>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</si>
  <si>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</si>
  <si>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</si>
  <si>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</si>
  <si>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</si>
  <si>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</si>
  <si>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</si>
  <si>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</si>
  <si>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</si>
  <si>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</si>
  <si>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</si>
  <si>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</si>
  <si>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</si>
  <si>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</si>
  <si>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</si>
  <si>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</si>
  <si>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</si>
  <si>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</si>
  <si>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</si>
  <si>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</si>
  <si>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</si>
  <si>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</si>
  <si>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</si>
  <si>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</si>
  <si>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 xml:space="preserve">Number of farming units and land utilisation by dominant branches of agriculture per province  </t>
  </si>
  <si>
    <t>in the RSA</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</si>
  <si>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</si>
  <si>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</si>
  <si>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</si>
  <si>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</si>
  <si>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</si>
  <si>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</si>
  <si>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</si>
  <si>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</si>
  <si>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</si>
  <si>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</si>
  <si>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</si>
  <si>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</si>
  <si>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</si>
  <si>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</si>
  <si>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</si>
  <si>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</si>
  <si>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</si>
  <si>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</si>
  <si>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</si>
  <si>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</si>
  <si>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</si>
  <si>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</si>
  <si>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</si>
  <si>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</si>
  <si>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</si>
  <si>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Oils and fats</t>
  </si>
  <si>
    <t>Western Cape</t>
  </si>
  <si>
    <t>Field crops</t>
  </si>
  <si>
    <t>Horticulture</t>
  </si>
  <si>
    <t>Animal production</t>
  </si>
  <si>
    <t>Total Production</t>
  </si>
  <si>
    <t>Gross</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</si>
  <si>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</si>
  <si>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</si>
  <si>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</si>
  <si>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</si>
  <si>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</si>
  <si>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</si>
  <si>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</si>
  <si>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</si>
  <si>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</si>
  <si>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</si>
  <si>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</si>
  <si>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</si>
  <si>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</si>
  <si>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</si>
  <si>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</si>
  <si>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</si>
  <si>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</si>
  <si>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</si>
  <si>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</si>
  <si>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</si>
  <si>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</si>
  <si>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</si>
  <si>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</si>
  <si>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</si>
  <si>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</si>
  <si>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</si>
  <si>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</si>
  <si>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</si>
  <si>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</si>
  <si>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</si>
  <si>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</si>
  <si>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</si>
  <si>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</si>
  <si>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</si>
  <si>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</si>
  <si>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</si>
  <si>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</si>
  <si>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</si>
  <si>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</si>
  <si>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</si>
  <si>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</si>
  <si>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</si>
  <si>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</si>
  <si>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</si>
  <si>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</si>
  <si>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</si>
  <si>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</si>
  <si>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</si>
  <si>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</si>
  <si>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</si>
  <si>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</si>
  <si>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</si>
  <si>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</si>
  <si>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</si>
  <si>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</si>
  <si>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</si>
  <si>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</si>
  <si>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</si>
  <si>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</si>
  <si>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</si>
  <si>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</si>
  <si>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</si>
  <si>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</si>
  <si>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</si>
  <si>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</si>
  <si>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</si>
  <si>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</si>
  <si>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</si>
  <si>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</si>
  <si>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</si>
  <si>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Table 51 – Oranges: production, gross value, sales on markets, exports and purchases for processing</t>
  </si>
  <si>
    <t>Year February to January</t>
  </si>
  <si>
    <t>Year July to June</t>
  </si>
  <si>
    <t>Marketed by producers</t>
  </si>
  <si>
    <t>Seed produced</t>
  </si>
  <si>
    <t>1997</t>
  </si>
  <si>
    <t>Production of eggs</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</si>
  <si>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</si>
  <si>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</si>
  <si>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</si>
  <si>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</si>
  <si>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</si>
  <si>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</si>
  <si>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</si>
  <si>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</si>
  <si>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</si>
  <si>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</si>
  <si>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</si>
  <si>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</si>
  <si>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</si>
  <si>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</si>
  <si>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</si>
  <si>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</si>
  <si>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</si>
  <si>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</si>
  <si>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</si>
  <si>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</si>
  <si>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</si>
  <si>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</si>
  <si>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</si>
  <si>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</si>
  <si>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</si>
  <si>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</si>
  <si>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</si>
  <si>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</si>
  <si>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Total commercial farming units</t>
  </si>
  <si>
    <t>Hectares</t>
  </si>
  <si>
    <t>Mixed farming</t>
  </si>
  <si>
    <t>1996:</t>
  </si>
  <si>
    <t>1993:</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</si>
  <si>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</si>
  <si>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</si>
  <si>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</si>
  <si>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</si>
  <si>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</si>
  <si>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</si>
  <si>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</si>
  <si>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</si>
  <si>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</si>
  <si>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</si>
  <si>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</si>
  <si>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</si>
  <si>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</si>
  <si>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</si>
  <si>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</si>
  <si>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</si>
  <si>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Value</t>
  </si>
  <si>
    <t>Weights</t>
  </si>
  <si>
    <t>Table 60 – Production and consumption of beef and veal</t>
  </si>
  <si>
    <t>Total production RSA origin</t>
  </si>
  <si>
    <t>Imports</t>
  </si>
  <si>
    <t>Pineapples</t>
  </si>
  <si>
    <t>Northern Province</t>
  </si>
  <si>
    <t>Gauteng</t>
  </si>
  <si>
    <t>-</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</si>
  <si>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</si>
  <si>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</si>
  <si>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</si>
  <si>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</si>
  <si>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</si>
  <si>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</si>
  <si>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</si>
  <si>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</si>
  <si>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</si>
  <si>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</si>
  <si>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</si>
  <si>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</si>
  <si>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</si>
  <si>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</si>
  <si>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</si>
  <si>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</si>
  <si>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</si>
  <si>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</si>
  <si>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</si>
  <si>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</si>
  <si>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</si>
  <si>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</si>
  <si>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</si>
  <si>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</si>
  <si>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</si>
  <si>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</si>
  <si>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</si>
  <si>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</si>
  <si>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</si>
  <si>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</si>
  <si>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</si>
  <si>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</si>
  <si>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</si>
  <si>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</si>
  <si>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</si>
  <si>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</si>
  <si>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</si>
  <si>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</si>
  <si>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</si>
  <si>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</si>
  <si>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</si>
  <si>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</si>
  <si>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</si>
  <si>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</si>
  <si>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</si>
  <si>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</si>
  <si>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</si>
  <si>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</si>
  <si>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</si>
  <si>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</si>
  <si>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Table 82 – Value of capital assets on commercial farms</t>
  </si>
  <si>
    <t>Table 83 – Total farming debt</t>
  </si>
  <si>
    <t>Table 84 – Value of imports and exports – total and for agriculture</t>
  </si>
  <si>
    <t>89</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</si>
  <si>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</si>
  <si>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</si>
  <si>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</si>
  <si>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</si>
  <si>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</si>
  <si>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</si>
  <si>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</si>
  <si>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</si>
  <si>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</si>
  <si>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</si>
  <si>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</si>
  <si>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</si>
  <si>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</si>
  <si>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</si>
  <si>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</si>
  <si>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</si>
  <si>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</si>
  <si>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</si>
  <si>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</si>
  <si>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</si>
  <si>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</si>
  <si>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</si>
  <si>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</si>
  <si>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</si>
  <si>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</si>
  <si>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</si>
  <si>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</si>
  <si>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</si>
  <si>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</si>
  <si>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</si>
  <si>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</si>
  <si>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</si>
  <si>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</si>
  <si>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</si>
  <si>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</si>
  <si>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</si>
  <si>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</si>
  <si>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</si>
  <si>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</si>
  <si>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</si>
  <si>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</si>
  <si>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</si>
  <si>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</si>
  <si>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</si>
  <si>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</si>
  <si>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</si>
  <si>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</si>
  <si>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</si>
  <si>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</si>
  <si>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</si>
  <si>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corn</t>
  </si>
  <si>
    <t>1 cu yard</t>
  </si>
  <si>
    <t>1 pint</t>
  </si>
  <si>
    <t>1 gallon</t>
  </si>
  <si>
    <t>27 cu feet</t>
  </si>
  <si>
    <t>4 gills</t>
  </si>
  <si>
    <t>8 pints</t>
  </si>
  <si>
    <t>0,0353 cu ft</t>
  </si>
  <si>
    <t>1,3080 cu yds</t>
  </si>
  <si>
    <t>0,2200 gallon</t>
  </si>
  <si>
    <t>Eastern Cape</t>
  </si>
  <si>
    <t>Northern Cape</t>
  </si>
  <si>
    <t>North-West</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</si>
  <si>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</si>
  <si>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</si>
  <si>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</si>
  <si>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</si>
  <si>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</si>
  <si>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</si>
  <si>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</si>
  <si>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</si>
  <si>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</si>
  <si>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</si>
  <si>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</si>
  <si>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</si>
  <si>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</si>
  <si>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</si>
  <si>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</si>
  <si>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</si>
  <si>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</si>
  <si>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Workers in agriculture,  hunting, forestry and fishing</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</si>
  <si>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</si>
  <si>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</si>
  <si>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</si>
  <si>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</si>
  <si>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</si>
  <si>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</si>
  <si>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</si>
  <si>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</si>
  <si>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</si>
  <si>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</si>
  <si>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</si>
  <si>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</si>
  <si>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</si>
  <si>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</si>
  <si>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</si>
  <si>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</si>
  <si>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</si>
  <si>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</si>
  <si>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</si>
  <si>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</si>
  <si>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</si>
  <si>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</si>
  <si>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</si>
  <si>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</si>
  <si>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</si>
  <si>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</si>
  <si>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</si>
  <si>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</si>
  <si>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</si>
  <si>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Land utilisation in South Africa – 1991</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</si>
  <si>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</si>
  <si>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</si>
  <si>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</si>
  <si>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</si>
  <si>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</si>
  <si>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</si>
  <si>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</si>
  <si>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</si>
  <si>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</si>
  <si>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</si>
  <si>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</si>
  <si>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</si>
  <si>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</si>
  <si>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</si>
  <si>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</si>
  <si>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</si>
  <si>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</si>
  <si>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</si>
  <si>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</si>
  <si>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</si>
  <si>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</si>
  <si>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</si>
  <si>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</si>
  <si>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</si>
  <si>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</si>
  <si>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</si>
  <si>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</si>
  <si>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</si>
  <si>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</si>
  <si>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</si>
  <si>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</si>
  <si>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</si>
  <si>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</si>
  <si>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</si>
  <si>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</si>
  <si>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</si>
  <si>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</si>
  <si>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</si>
  <si>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</si>
  <si>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</si>
  <si>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</si>
  <si>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Table 65 – Wool sales at auctions and mohair production</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</si>
  <si>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</si>
  <si>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</si>
  <si>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</si>
  <si>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</si>
  <si>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</si>
  <si>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</si>
  <si>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</si>
  <si>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</si>
  <si>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</si>
  <si>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</si>
  <si>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</si>
  <si>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</si>
  <si>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</si>
  <si>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</si>
  <si>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</si>
  <si>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</si>
  <si>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</si>
  <si>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</si>
  <si>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</si>
  <si>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</si>
  <si>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</si>
  <si>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Table 8 – Maize: deliveries, selling prices, consumption, exports and average export realisation</t>
  </si>
  <si>
    <t>Table 12 – Wheat: production per province</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</si>
  <si>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</si>
  <si>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</si>
  <si>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</si>
  <si>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</si>
  <si>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</si>
  <si>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</si>
  <si>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</si>
  <si>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Table 13 – Grain sorghum: area planted, production,  producer prices, producer price index and gross value</t>
  </si>
  <si>
    <t>Table 10 – Wheat: area planted, production, producer prices, producer price index and gross value</t>
  </si>
  <si>
    <t>Table 7 – Maize: area planted, production, producer prices, producer price index and gross value</t>
  </si>
  <si>
    <t xml:space="preserve">Table 15 – Groundnuts: area planted, production, producer prices, producer price index and gross value </t>
  </si>
  <si>
    <t>Table 16 – Groundnuts: sales by producers, local sales and exports</t>
  </si>
  <si>
    <t>Table 17 – Sunflower seed: area planted, production, producer prices, producer price index and gross value</t>
  </si>
  <si>
    <t>Table 18 - Sunflower seed: sales by producers, local sales and exports</t>
  </si>
  <si>
    <t>Table 14 – Grain sorghum: deliveries, consumption, exports and average export realisation</t>
  </si>
  <si>
    <t>SA pro-cessed for human purposes</t>
  </si>
  <si>
    <t>Edible groundnuts</t>
  </si>
  <si>
    <t>Table 22 – Barley: area planted, production, producer prices and price index, gross value, deliveries and quantity processed</t>
  </si>
  <si>
    <t>Table 24 – Dry beans: area planted, production and producer prices</t>
  </si>
  <si>
    <t>Table 25 – Dry beans: gross value, price index, marketing, consumption, imports and exports</t>
  </si>
  <si>
    <t>Table 27 – Sugar cane: area planted, production, producer prices, producer price index and gross value, and production and exports of sugar</t>
  </si>
  <si>
    <t>and production and exports of sugar</t>
  </si>
  <si>
    <t>Table 29 – Cotton: area planted, production, producer price, price index and gross value</t>
  </si>
  <si>
    <t>Table 30 – Wattle bark: production, producer prices, gross value and exports</t>
  </si>
  <si>
    <t>Gross value of seed</t>
  </si>
  <si>
    <t>Producer price of hay</t>
  </si>
  <si>
    <t xml:space="preserve"> 2007/08</t>
  </si>
  <si>
    <t xml:space="preserve">Table 31 – Lucerne and other hay: area planted to lucerne; producer price of lucerne hay; and production and gross values of hay and lucerne seed  </t>
  </si>
  <si>
    <t xml:space="preserve">and gross values of hay and lucerne seed  </t>
  </si>
  <si>
    <t>Table 32 – Tobacco: area planted to and production of leaf tobacco</t>
  </si>
  <si>
    <t>Table 33 – Tobacco: production, average producer price, gross value, price index and selling prices</t>
  </si>
  <si>
    <t>Table 34 – Apples: production, sales on markets, exports, purchases for processing, prices realised, gross values and total value of production</t>
  </si>
  <si>
    <t>Table 35 – Apricots: production, sales on markets, exports, purchases for processing, prices realised, gross value and total value of production</t>
  </si>
  <si>
    <t>Table 36 – Grapes: production, sales on markets, exports, purchases for processing, prices realised, gross values and total value of production</t>
  </si>
  <si>
    <t>2007:</t>
  </si>
  <si>
    <t>Employment in agriculture, hunting, forestry and fishing, and total employment</t>
  </si>
  <si>
    <t>Nature conservation</t>
  </si>
  <si>
    <t>Table 19 – Soya beans: area planted, production, producer prices, producer price index and gross value</t>
  </si>
  <si>
    <t>Table 20 – Soya beans: deliveries by producers, processing and exports</t>
  </si>
  <si>
    <t>Table 23 – Canola: area planted, production, producer prices and price index, gross value, deliveries and quantity processed</t>
  </si>
  <si>
    <t>Canola: area planted, production, producer prices and price index, gross value, deliveries and quantity processed</t>
  </si>
  <si>
    <t>Canola</t>
  </si>
  <si>
    <t>Table 101 – Weighted annual interest rates and interest rate index with respect to the Land Bank, co-operatives and commercial banks</t>
  </si>
  <si>
    <t>Table 102 – Private consumption expenditure on food</t>
  </si>
  <si>
    <t>Sep. '10</t>
  </si>
  <si>
    <t>Sep. '11</t>
  </si>
  <si>
    <t>Tractors</t>
  </si>
  <si>
    <t>Trucks</t>
  </si>
  <si>
    <t>DEPARTMENT OF AGRICULTURE, FORESTRY AND FISHERIES</t>
  </si>
  <si>
    <t>Directorate Statistics and Economic Analysis</t>
  </si>
  <si>
    <t>Private Bag X246</t>
  </si>
  <si>
    <t>Resource Centre</t>
  </si>
  <si>
    <t>Private Bag X144</t>
  </si>
  <si>
    <t>kilogramme</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</si>
  <si>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</si>
  <si>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</si>
  <si>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</si>
  <si>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</si>
  <si>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</si>
  <si>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</si>
  <si>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</si>
  <si>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</si>
  <si>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</si>
  <si>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</si>
  <si>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</si>
  <si>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</si>
  <si>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Table 49 – Mangoes and papayas: production, gross value and sales on markets</t>
  </si>
  <si>
    <t>Papayas</t>
  </si>
  <si>
    <t>Table 52 – Lemons and limes: production, gross value, sales on markets, exports and purchases for processing</t>
  </si>
  <si>
    <t>Non-woolled sheep</t>
  </si>
  <si>
    <t>Other woolled sheep</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</si>
  <si>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</si>
  <si>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</si>
  <si>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</si>
  <si>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</si>
  <si>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Table 70 – Milk: utilisation of production</t>
  </si>
  <si>
    <t>2002:</t>
  </si>
  <si>
    <t>Sunflower seed oil</t>
  </si>
  <si>
    <t>Combined index</t>
  </si>
  <si>
    <t>All farming requisites</t>
  </si>
  <si>
    <t>Food production</t>
  </si>
  <si>
    <t>Expenditure on intermediate goods and services</t>
  </si>
  <si>
    <t>Marketing year: Oct. to Sep.</t>
  </si>
  <si>
    <t>Marketing year: Oct. to Sep.</t>
  </si>
  <si>
    <t>Production year: May to April</t>
  </si>
  <si>
    <t>Production year: October to September</t>
  </si>
  <si>
    <t>Undenatured ethyl alcohol (beverages)</t>
  </si>
  <si>
    <t>Table 100 – Price indices of intermediate goods and services</t>
  </si>
  <si>
    <t>Table 2.1 – Mid-year population estimates by province</t>
  </si>
  <si>
    <t>Mid-year population estimates by province</t>
  </si>
  <si>
    <t>ABSTRACT</t>
  </si>
  <si>
    <t>OF</t>
  </si>
  <si>
    <t>Agricultural</t>
  </si>
  <si>
    <t>Statistics</t>
  </si>
  <si>
    <t>Total agriculture in SA</t>
  </si>
  <si>
    <t>Source: From 1990, Crop Estimates Committee</t>
  </si>
  <si>
    <t xml:space="preserve">Source: Statistics SA - Census of Agriculture 1993, 2002 and 2007, and agricultural survey 1996, </t>
  </si>
  <si>
    <t>Estimated total population</t>
  </si>
  <si>
    <t>Source:  Development Bank of Southern Africa</t>
  </si>
  <si>
    <t xml:space="preserve">       From 1986/87 to 1996/97, price for grade M1 in bags, excluding price of bags</t>
  </si>
  <si>
    <r>
      <t>Area planted</t>
    </r>
    <r>
      <rPr>
        <vertAlign val="superscript"/>
        <sz val="8"/>
        <color indexed="8"/>
        <rFont val="Arial"/>
        <family val="2"/>
      </rPr>
      <t>1</t>
    </r>
  </si>
  <si>
    <r>
      <t>Table 9 – Maize: production per province</t>
    </r>
    <r>
      <rPr>
        <vertAlign val="superscript"/>
        <sz val="8"/>
        <color indexed="8"/>
        <rFont val="Arial"/>
        <family val="2"/>
      </rPr>
      <t>1</t>
    </r>
  </si>
  <si>
    <t>Table 11 – Wheat: deliveries, selling prices, consumption and exports</t>
  </si>
  <si>
    <t xml:space="preserve">      From 1992/93 to 1993/94, prices for grade SB</t>
  </si>
  <si>
    <t xml:space="preserve">      From 1991/92, bulk prices</t>
  </si>
  <si>
    <t xml:space="preserve">       Up to 1985/86, price for grade B1 in bags, excluding price of bags</t>
  </si>
  <si>
    <t>R/ton</t>
  </si>
  <si>
    <t>Table 26 – Cowpeas, dry peas and lentils: production and gross value</t>
  </si>
  <si>
    <r>
      <t>Producer price</t>
    </r>
    <r>
      <rPr>
        <vertAlign val="superscript"/>
        <sz val="8"/>
        <color indexed="8"/>
        <rFont val="Arial"/>
        <family val="2"/>
      </rPr>
      <t>1</t>
    </r>
  </si>
  <si>
    <r>
      <t>Price index</t>
    </r>
    <r>
      <rPr>
        <vertAlign val="superscript"/>
        <sz val="8"/>
        <color indexed="8"/>
        <rFont val="Arial"/>
        <family val="2"/>
      </rPr>
      <t>2</t>
    </r>
  </si>
  <si>
    <r>
      <t>Sugar exports</t>
    </r>
    <r>
      <rPr>
        <vertAlign val="superscript"/>
        <sz val="8"/>
        <color indexed="8"/>
        <rFont val="Arial"/>
        <family val="2"/>
      </rPr>
      <t>3</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</si>
  <si>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</si>
  <si>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</si>
  <si>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</si>
  <si>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</si>
  <si>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</si>
  <si>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</si>
  <si>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</si>
  <si>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</si>
  <si>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</si>
  <si>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</si>
  <si>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</si>
  <si>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</si>
  <si>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</si>
  <si>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</si>
  <si>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</si>
  <si>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</si>
  <si>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</si>
  <si>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</si>
  <si>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</si>
  <si>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</si>
  <si>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</si>
  <si>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</si>
  <si>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</si>
  <si>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</si>
  <si>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</si>
  <si>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</si>
  <si>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</si>
  <si>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</si>
  <si>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</si>
  <si>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</si>
  <si>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</si>
  <si>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</si>
  <si>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r>
      <t>Table 56 – Quantity of important vegetables sold on the major fresh produce markets</t>
    </r>
    <r>
      <rPr>
        <vertAlign val="superscript"/>
        <sz val="8"/>
        <color indexed="8"/>
        <rFont val="Arial"/>
        <family val="2"/>
      </rPr>
      <t>1</t>
    </r>
  </si>
  <si>
    <r>
      <t>Table 59 – Cattle: composition of the herd in the RSA</t>
    </r>
    <r>
      <rPr>
        <vertAlign val="superscript"/>
        <sz val="8"/>
        <color indexed="8"/>
        <rFont val="Arial"/>
        <family val="2"/>
      </rPr>
      <t>1</t>
    </r>
  </si>
  <si>
    <t>Table 61 – Production of cattle hides and calf skins</t>
  </si>
  <si>
    <t xml:space="preserve">     Up to 2003/04, average auction price of mutton on the hook at certain auction markets</t>
  </si>
  <si>
    <t>Table 66 – Value of wool sales at auctions and average auction prices</t>
  </si>
  <si>
    <t xml:space="preserve">Source: </t>
  </si>
  <si>
    <t>Numbers (1 000)</t>
  </si>
  <si>
    <t>Cattle (1 000)</t>
  </si>
  <si>
    <t>Cattle (percentage)</t>
  </si>
  <si>
    <t>Table 71 – Production of dairy products</t>
  </si>
  <si>
    <t>Year:   March to February</t>
  </si>
  <si>
    <t>All intermediate goods and services purchased</t>
  </si>
  <si>
    <t xml:space="preserve">        business services, community, social and personal services</t>
  </si>
  <si>
    <t xml:space="preserve">      trust companies; non-monetary banks and trust assets; and participation mortgage bond holders</t>
  </si>
  <si>
    <t>Table 85 - Value of the Southern African Customs Union (SACU) exports of agricultural products</t>
  </si>
  <si>
    <t>Citrus fruit, fresh or dried</t>
  </si>
  <si>
    <t>Grapes, fresh or dried</t>
  </si>
  <si>
    <t>Apples, pears and quinces, fresh or dried</t>
  </si>
  <si>
    <t>Apricots, cherries, peaches, plums and sloes, fresh or dried</t>
  </si>
  <si>
    <t>Table 86 - Value of the Southern African Customs Union (SACU) exports of agricultural products by country of destination</t>
  </si>
  <si>
    <t>Table 87 - Value of the Southern African Customs Union (SACU) imports of agricultural products</t>
  </si>
  <si>
    <t>Hides and skins (bovine)</t>
  </si>
  <si>
    <t>Table 88 - Value of the Southern African Customs Union (SACU) imports of agricultural products by country of origin</t>
  </si>
  <si>
    <t>Table 89 – Indices of the volume of agricultural production (split year)</t>
  </si>
  <si>
    <t>Weights:</t>
  </si>
  <si>
    <t>Non-food production</t>
  </si>
  <si>
    <t xml:space="preserve">      Soya beans included from 1975</t>
  </si>
  <si>
    <r>
      <t>Table 99 – Price indices of machinery, trucks and implements</t>
    </r>
    <r>
      <rPr>
        <vertAlign val="superscript"/>
        <sz val="8"/>
        <color indexed="8"/>
        <rFont val="Arial"/>
        <family val="2"/>
      </rPr>
      <t>1</t>
    </r>
  </si>
  <si>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</si>
  <si>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</si>
  <si>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</si>
  <si>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</si>
  <si>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</si>
  <si>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</si>
  <si>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r>
      <t>Table 5 – Land utilisation in South Africa, 1991</t>
    </r>
    <r>
      <rPr>
        <vertAlign val="superscript"/>
        <sz val="8"/>
        <rFont val="Arial"/>
        <family val="2"/>
      </rPr>
      <t>1</t>
    </r>
  </si>
  <si>
    <r>
      <t>Table 6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</si>
  <si>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</si>
  <si>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</si>
  <si>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</si>
  <si>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</si>
  <si>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</si>
  <si>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</si>
  <si>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</si>
  <si>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</si>
  <si>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</si>
  <si>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</si>
  <si>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</si>
  <si>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</si>
  <si>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</si>
  <si>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</si>
  <si>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</si>
  <si>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</si>
  <si>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</si>
  <si>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</si>
  <si>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</si>
  <si>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</si>
  <si>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</si>
  <si>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1</t>
    </r>
    <r>
      <rPr>
        <sz val="7"/>
        <rFont val="Arial"/>
        <family val="2"/>
      </rPr>
      <t xml:space="preserve">   Skilled labour figures are included in the number of workers in agriculture, hunting, forestry and fishing</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</si>
  <si>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</si>
  <si>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</si>
  <si>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</si>
  <si>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Total area</t>
    </r>
    <r>
      <rPr>
        <vertAlign val="superscript"/>
        <sz val="8"/>
        <rFont val="Arial"/>
        <family val="2"/>
      </rPr>
      <t>2</t>
    </r>
  </si>
  <si>
    <r>
      <t>Farmland</t>
    </r>
    <r>
      <rPr>
        <vertAlign val="superscript"/>
        <sz val="8"/>
        <rFont val="Arial"/>
        <family val="2"/>
      </rPr>
      <t>3</t>
    </r>
  </si>
  <si>
    <r>
      <t>Other</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</si>
  <si>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Farmland plus nature conservation land plus forestry land plus other</t>
    </r>
  </si>
  <si>
    <r>
      <rPr>
        <vertAlign val="superscript"/>
        <sz val="7"/>
        <color indexed="8"/>
        <rFont val="Arial"/>
        <family val="2"/>
      </rPr>
      <t>2</t>
    </r>
    <r>
      <rPr>
        <sz val="7"/>
        <color indexed="8"/>
        <rFont val="Times New Roman"/>
        <family val="1"/>
      </rPr>
      <t xml:space="preserve">       </t>
    </r>
    <r>
      <rPr>
        <sz val="7"/>
        <color indexed="8"/>
        <rFont val="Arial"/>
        <family val="2"/>
      </rPr>
      <t>Potential arable land plus grazing land</t>
    </r>
  </si>
  <si>
    <r>
      <rPr>
        <vertAlign val="superscript"/>
        <sz val="7"/>
        <color indexed="8"/>
        <rFont val="Arial"/>
        <family val="2"/>
      </rPr>
      <t>3</t>
    </r>
    <r>
      <rPr>
        <sz val="7"/>
        <color indexed="8"/>
        <rFont val="Times New Roman"/>
        <family val="1"/>
      </rPr>
      <t xml:space="preserve">       </t>
    </r>
    <r>
      <rPr>
        <sz val="7"/>
        <color indexed="8"/>
        <rFont val="Arial"/>
        <family val="2"/>
      </rPr>
      <t>Land-use other than agriculture, nature conservation and forestry</t>
    </r>
  </si>
  <si>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</si>
  <si>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</si>
  <si>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</si>
  <si>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t>Selling prices</t>
    </r>
    <r>
      <rPr>
        <vertAlign val="superscript"/>
        <sz val="8"/>
        <color indexed="8"/>
        <rFont val="Arial"/>
        <family val="2"/>
      </rPr>
      <t>1</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</si>
  <si>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</si>
  <si>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</si>
  <si>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</si>
  <si>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</si>
  <si>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</si>
  <si>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BS1</t>
    </r>
    <r>
      <rPr>
        <vertAlign val="superscript"/>
        <sz val="8"/>
        <color indexed="8"/>
        <rFont val="Arial"/>
        <family val="2"/>
      </rPr>
      <t>4</t>
    </r>
  </si>
  <si>
    <r>
      <t>Total      production</t>
    </r>
    <r>
      <rPr>
        <vertAlign val="superscript"/>
        <sz val="8"/>
        <color indexed="8"/>
        <rFont val="Arial"/>
        <family val="2"/>
      </rPr>
      <t>2</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</si>
  <si>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</si>
  <si>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</si>
  <si>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</si>
  <si>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</si>
  <si>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</si>
  <si>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3</t>
    </r>
  </si>
  <si>
    <r>
      <t>Seed and unshelled</t>
    </r>
    <r>
      <rPr>
        <vertAlign val="superscript"/>
        <sz val="8"/>
        <color indexed="8"/>
        <rFont val="Arial"/>
        <family val="2"/>
      </rPr>
      <t>1</t>
    </r>
  </si>
  <si>
    <r>
      <t>Total    production</t>
    </r>
    <r>
      <rPr>
        <vertAlign val="superscript"/>
        <sz val="8"/>
        <color indexed="8"/>
        <rFont val="Arial"/>
        <family val="2"/>
      </rPr>
      <t>2</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</si>
  <si>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</si>
  <si>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</si>
  <si>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</si>
  <si>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</si>
  <si>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</si>
  <si>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</si>
  <si>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</si>
  <si>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Deliveries</t>
    </r>
    <r>
      <rPr>
        <vertAlign val="superscript"/>
        <sz val="8"/>
        <color indexed="8"/>
        <rFont val="Arial"/>
        <family val="2"/>
      </rPr>
      <t>5, 6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</si>
  <si>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</si>
  <si>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</si>
  <si>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</si>
  <si>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</si>
  <si>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</si>
  <si>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</si>
  <si>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</si>
  <si>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</si>
  <si>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</si>
  <si>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</si>
  <si>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</si>
  <si>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</si>
  <si>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</si>
  <si>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</si>
  <si>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</si>
  <si>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</si>
  <si>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</si>
  <si>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</si>
  <si>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</si>
  <si>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</si>
  <si>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</si>
  <si>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</si>
  <si>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</si>
  <si>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</si>
  <si>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</si>
  <si>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</si>
  <si>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</si>
  <si>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</si>
  <si>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</si>
  <si>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</si>
  <si>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</si>
  <si>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</si>
  <si>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</si>
  <si>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</si>
  <si>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</si>
  <si>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</si>
  <si>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</si>
  <si>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</si>
  <si>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</si>
  <si>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</si>
  <si>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</si>
  <si>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</si>
  <si>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</si>
  <si>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</si>
  <si>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</si>
  <si>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</si>
  <si>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</si>
  <si>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</si>
  <si>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</si>
  <si>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</si>
  <si>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</si>
  <si>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</si>
  <si>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</si>
  <si>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</si>
  <si>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</si>
  <si>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</si>
  <si>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</si>
  <si>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</si>
  <si>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</si>
  <si>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</si>
  <si>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</si>
  <si>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rPr>
        <vertAlign val="superscript"/>
        <sz val="7"/>
        <color indexed="8"/>
        <rFont val="Arial"/>
        <family val="2"/>
      </rPr>
      <t>1</t>
    </r>
    <r>
      <rPr>
        <sz val="7"/>
        <color indexed="8"/>
        <rFont val="Arial"/>
        <family val="2"/>
      </rPr>
      <t xml:space="preserve">    Numbers kept by only those producers who responded—figures not extrapolated</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</si>
  <si>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</si>
  <si>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</si>
  <si>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</si>
  <si>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</si>
  <si>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</si>
  <si>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</si>
  <si>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</si>
  <si>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</si>
  <si>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</si>
  <si>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</si>
  <si>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</si>
  <si>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</si>
  <si>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</si>
  <si>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</si>
  <si>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</si>
  <si>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</si>
  <si>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</si>
  <si>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</si>
  <si>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</si>
  <si>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</si>
  <si>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</si>
  <si>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</si>
  <si>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</si>
  <si>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</si>
  <si>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</si>
  <si>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</si>
  <si>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</si>
  <si>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</si>
  <si>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</si>
  <si>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</si>
  <si>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</si>
  <si>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</si>
  <si>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</si>
  <si>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</si>
  <si>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</si>
  <si>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</si>
  <si>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</si>
  <si>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</si>
  <si>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</si>
  <si>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</si>
  <si>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</si>
  <si>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</si>
  <si>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</si>
  <si>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</si>
  <si>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</si>
  <si>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</si>
  <si>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</si>
  <si>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</si>
  <si>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</si>
  <si>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</si>
  <si>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</si>
  <si>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</si>
  <si>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</si>
  <si>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</si>
  <si>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</si>
  <si>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</si>
  <si>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</si>
  <si>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</si>
  <si>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</si>
  <si>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</si>
  <si>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</si>
  <si>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</si>
  <si>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</si>
  <si>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</si>
  <si>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</si>
  <si>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</si>
  <si>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</si>
  <si>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</si>
  <si>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</si>
  <si>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</si>
  <si>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</si>
  <si>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</si>
  <si>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</si>
  <si>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Table 57 – Average prices of important vegetables sold on the major fresh produce markets</t>
    </r>
    <r>
      <rPr>
        <vertAlign val="superscript"/>
        <sz val="8"/>
        <color indexed="8"/>
        <rFont val="Arial"/>
        <family val="2"/>
      </rPr>
      <t>1</t>
    </r>
  </si>
  <si>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</si>
  <si>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</si>
  <si>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</si>
  <si>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</si>
  <si>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</si>
  <si>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</si>
  <si>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</si>
  <si>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Human con-sumption</t>
  </si>
  <si>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</si>
  <si>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</si>
  <si>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</si>
  <si>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</si>
  <si>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</si>
  <si>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</si>
  <si>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</si>
  <si>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</si>
  <si>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</si>
  <si>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</si>
  <si>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</si>
  <si>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</si>
  <si>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</si>
  <si>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</si>
  <si>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</si>
  <si>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</si>
  <si>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</si>
  <si>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</si>
  <si>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</si>
  <si>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</si>
  <si>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</si>
  <si>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</si>
  <si>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</si>
  <si>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</si>
  <si>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</si>
  <si>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</si>
  <si>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</si>
  <si>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</si>
  <si>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</si>
  <si>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</si>
  <si>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</si>
  <si>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</si>
  <si>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</si>
  <si>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</si>
  <si>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</si>
  <si>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</si>
  <si>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</si>
  <si>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</si>
  <si>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</si>
  <si>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</si>
  <si>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</si>
  <si>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</si>
  <si>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</si>
  <si>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</si>
  <si>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</si>
  <si>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</si>
  <si>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</si>
  <si>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</si>
  <si>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r>
      <t>2002</t>
    </r>
    <r>
      <rPr>
        <vertAlign val="superscript"/>
        <sz val="8"/>
        <color indexed="8"/>
        <rFont val="Arial"/>
        <family val="2"/>
      </rPr>
      <t>2</t>
    </r>
  </si>
  <si>
    <r>
      <t>Private households</t>
    </r>
    <r>
      <rPr>
        <vertAlign val="superscript"/>
        <sz val="8"/>
        <color indexed="8"/>
        <rFont val="Arial"/>
        <family val="2"/>
      </rPr>
      <t>6</t>
    </r>
  </si>
  <si>
    <t>Western</t>
  </si>
  <si>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</si>
  <si>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</si>
  <si>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</si>
  <si>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</si>
  <si>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</si>
  <si>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</si>
  <si>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</si>
  <si>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</si>
  <si>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</si>
  <si>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</si>
  <si>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</si>
  <si>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</si>
  <si>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</si>
  <si>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</si>
  <si>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</si>
  <si>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</si>
  <si>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</si>
  <si>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</si>
  <si>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</si>
  <si>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</si>
  <si>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</si>
  <si>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</si>
  <si>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</si>
  <si>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</si>
  <si>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</si>
  <si>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</si>
  <si>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</si>
  <si>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</si>
  <si>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</si>
  <si>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</si>
  <si>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</si>
  <si>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</si>
  <si>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</si>
  <si>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</si>
  <si>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</si>
  <si>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</si>
  <si>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From 2004/05, sales on the 20 major fresh produce markets </t>
  </si>
  <si>
    <t xml:space="preserve">    From 2010/11, sales on the 19 major fresh produce markets</t>
  </si>
  <si>
    <r>
      <rPr>
        <vertAlign val="superscript"/>
        <sz val="7"/>
        <color indexed="8"/>
        <rFont val="Arial"/>
        <family val="2"/>
      </rPr>
      <t>1</t>
    </r>
    <r>
      <rPr>
        <sz val="7"/>
        <color indexed="8"/>
        <rFont val="Arial"/>
        <family val="2"/>
      </rPr>
      <t xml:space="preserve">   For 2000, sales on the 16 major fresh produce markets</t>
    </r>
  </si>
  <si>
    <t xml:space="preserve">    From 2001, sales on the 17 major fresh produce markets</t>
  </si>
  <si>
    <t xml:space="preserve">    From 2004, sales on the 19 major fresh produce markets</t>
  </si>
  <si>
    <t xml:space="preserve">    From 2005, sales on the 20 major fresh produce markets</t>
  </si>
  <si>
    <t xml:space="preserve">    From 2010,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</si>
  <si>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</si>
  <si>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</si>
  <si>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</si>
  <si>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</si>
  <si>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</si>
  <si>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</si>
  <si>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</si>
  <si>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</si>
  <si>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</si>
  <si>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</si>
  <si>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</si>
  <si>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</si>
  <si>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</si>
  <si>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</si>
  <si>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</si>
  <si>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</si>
  <si>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</si>
  <si>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</si>
  <si>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2</t>
    </r>
    <r>
      <rPr>
        <sz val="7"/>
        <color indexed="8"/>
        <rFont val="Times New Roman"/>
        <family val="1"/>
      </rPr>
      <t xml:space="preserve">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</si>
  <si>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</si>
  <si>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</si>
  <si>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</si>
  <si>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</si>
  <si>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</si>
  <si>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</si>
  <si>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</si>
  <si>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</si>
  <si>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</si>
  <si>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</si>
  <si>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</si>
  <si>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</si>
  <si>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</si>
  <si>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Sep. '12</t>
  </si>
  <si>
    <t>2012/13</t>
  </si>
  <si>
    <t>2011</t>
  </si>
  <si>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</si>
  <si>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</si>
  <si>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</si>
  <si>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</si>
  <si>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</si>
  <si>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t>13 645</t>
  </si>
  <si>
    <t>59 313</t>
  </si>
  <si>
    <t>2 500</t>
  </si>
  <si>
    <t>57 100</t>
  </si>
  <si>
    <t>2 900</t>
  </si>
  <si>
    <t>62 500</t>
  </si>
  <si>
    <t>2 400</t>
  </si>
  <si>
    <r>
      <t>Cowpeas</t>
    </r>
    <r>
      <rPr>
        <vertAlign val="superscript"/>
        <sz val="8"/>
        <color indexed="8"/>
        <rFont val="Arial"/>
        <family val="2"/>
      </rPr>
      <t>1</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</si>
  <si>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</si>
  <si>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</si>
  <si>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</si>
  <si>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</si>
  <si>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</si>
  <si>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</si>
  <si>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</si>
  <si>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</si>
  <si>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</si>
  <si>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</si>
  <si>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</si>
  <si>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</si>
  <si>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</si>
  <si>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</si>
  <si>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</si>
  <si>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</si>
  <si>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</si>
  <si>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</si>
  <si>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</si>
  <si>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</si>
  <si>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 xml:space="preserve">Bread mixtures, jellie powders and other food </t>
  </si>
  <si>
    <t>Dates, pineapples, avocados, figs, guavas, mangoes, fresh or dried</t>
  </si>
  <si>
    <t>2013</t>
  </si>
  <si>
    <t>2013/14</t>
  </si>
  <si>
    <t>2014/15</t>
  </si>
  <si>
    <t>2014</t>
  </si>
  <si>
    <t>Nett human consumption of white meat</t>
  </si>
  <si>
    <t>Nett human consumption of red meat</t>
  </si>
  <si>
    <r>
      <rPr>
        <vertAlign val="superscript"/>
        <sz val="7"/>
        <color indexed="8"/>
        <rFont val="Arial"/>
        <family val="2"/>
      </rPr>
      <t>4</t>
    </r>
    <r>
      <rPr>
        <sz val="7"/>
        <color indexed="8"/>
        <rFont val="Arial"/>
        <family val="2"/>
      </rPr>
      <t xml:space="preserve">  Preliminary</t>
    </r>
  </si>
  <si>
    <t xml:space="preserve">66 900 </t>
  </si>
  <si>
    <t>56 750</t>
  </si>
  <si>
    <t>2005</t>
  </si>
  <si>
    <t>Sep. '13</t>
  </si>
  <si>
    <r>
      <rPr>
        <vertAlign val="superscript"/>
        <sz val="8"/>
        <color indexed="8"/>
        <rFont val="Arial"/>
        <family val="2"/>
      </rPr>
      <t xml:space="preserve">8 </t>
    </r>
    <r>
      <rPr>
        <sz val="8"/>
        <color indexed="8"/>
        <rFont val="Arial"/>
        <family val="2"/>
      </rPr>
      <t xml:space="preserve"> Preliminary</t>
    </r>
  </si>
  <si>
    <r>
      <rPr>
        <vertAlign val="superscript"/>
        <sz val="8"/>
        <color indexed="8"/>
        <rFont val="Arial"/>
        <family val="2"/>
      </rPr>
      <t>4</t>
    </r>
    <r>
      <rPr>
        <sz val="8"/>
        <color indexed="8"/>
        <rFont val="Arial"/>
        <family val="2"/>
      </rPr>
      <t xml:space="preserve">  From 2005/06 no distinction is made between long life products</t>
    </r>
  </si>
  <si>
    <t>Table 75 – Gross and net farm income of the agricultural sector</t>
  </si>
  <si>
    <r>
      <rPr>
        <vertAlign val="superscript"/>
        <sz val="8"/>
        <color indexed="8"/>
        <rFont val="Arial"/>
        <family val="2"/>
      </rPr>
      <t xml:space="preserve">4   </t>
    </r>
    <r>
      <rPr>
        <sz val="8"/>
        <color indexed="8"/>
        <rFont val="Arial"/>
        <family val="2"/>
      </rPr>
      <t>Gouda, cheddar and other semi hard cheese</t>
    </r>
  </si>
  <si>
    <t>1976</t>
  </si>
  <si>
    <r>
      <t>Other dairy products</t>
    </r>
    <r>
      <rPr>
        <vertAlign val="superscript"/>
        <sz val="8"/>
        <color indexed="8"/>
        <rFont val="Arial"/>
        <family val="2"/>
      </rPr>
      <t>5</t>
    </r>
  </si>
  <si>
    <r>
      <t>Cheese</t>
    </r>
    <r>
      <rPr>
        <vertAlign val="superscript"/>
        <sz val="8"/>
        <color indexed="8"/>
        <rFont val="Arial"/>
        <family val="2"/>
      </rPr>
      <t>6</t>
    </r>
  </si>
  <si>
    <r>
      <t>1 000 t</t>
    </r>
    <r>
      <rPr>
        <vertAlign val="superscript"/>
        <sz val="8"/>
        <color indexed="8"/>
        <rFont val="Arial"/>
        <family val="2"/>
      </rPr>
      <t>7</t>
    </r>
  </si>
  <si>
    <t>Milk SA</t>
  </si>
  <si>
    <t xml:space="preserve">Source : </t>
  </si>
  <si>
    <t>Before 2001/02, SA Dairy Foundation</t>
  </si>
  <si>
    <t>Before 1993/94, Dairy Board</t>
  </si>
  <si>
    <t>Before 2006, SAMPRO</t>
  </si>
  <si>
    <r>
      <rPr>
        <vertAlign val="superscript"/>
        <sz val="8"/>
        <color indexed="8"/>
        <rFont val="Arial"/>
        <family val="2"/>
      </rPr>
      <t>1</t>
    </r>
    <r>
      <rPr>
        <sz val="8"/>
        <color indexed="8"/>
        <rFont val="Arial"/>
        <family val="2"/>
      </rPr>
      <t>   Up to 2005/06, March to February</t>
    </r>
  </si>
  <si>
    <r>
      <rPr>
        <vertAlign val="superscript"/>
        <sz val="8"/>
        <color indexed="8"/>
        <rFont val="Arial"/>
        <family val="2"/>
      </rPr>
      <t>7</t>
    </r>
    <r>
      <rPr>
        <sz val="8"/>
        <color indexed="8"/>
        <rFont val="Arial"/>
        <family val="2"/>
      </rPr>
      <t xml:space="preserve">  Up to 2005/06, million litres  </t>
    </r>
  </si>
  <si>
    <r>
      <rPr>
        <vertAlign val="superscript"/>
        <sz val="8"/>
        <color indexed="8"/>
        <rFont val="Arial"/>
        <family val="2"/>
      </rPr>
      <t>6</t>
    </r>
    <r>
      <rPr>
        <sz val="8"/>
        <color indexed="8"/>
        <rFont val="Arial"/>
        <family val="2"/>
      </rPr>
      <t xml:space="preserve">  Gouda, Cheddar and semi-hard cheese</t>
    </r>
  </si>
  <si>
    <r>
      <rPr>
        <vertAlign val="superscript"/>
        <sz val="8"/>
        <color indexed="8"/>
        <rFont val="Arial"/>
        <family val="2"/>
      </rPr>
      <t>5</t>
    </r>
    <r>
      <rPr>
        <sz val="8"/>
        <color indexed="8"/>
        <rFont val="Arial"/>
        <family val="2"/>
      </rPr>
      <t xml:space="preserve">  Includes drinking milk, yoghurt, cottage cheese, UHT milk, etc.</t>
    </r>
  </si>
  <si>
    <r>
      <rPr>
        <vertAlign val="superscript"/>
        <sz val="8"/>
        <color indexed="8"/>
        <rFont val="Arial"/>
        <family val="2"/>
      </rPr>
      <t>2</t>
    </r>
    <r>
      <rPr>
        <sz val="8"/>
        <color indexed="8"/>
        <rFont val="Arial"/>
        <family val="2"/>
      </rPr>
      <t xml:space="preserve">   Includes milk powder, butter, cheese and sweetened and unsweetened evaporated milk</t>
    </r>
  </si>
  <si>
    <r>
      <t>Concentrated products</t>
    </r>
    <r>
      <rPr>
        <vertAlign val="superscript"/>
        <sz val="8"/>
        <color indexed="8"/>
        <rFont val="Arial"/>
        <family val="2"/>
      </rPr>
      <t>2, 3, 4</t>
    </r>
  </si>
  <si>
    <r>
      <rPr>
        <vertAlign val="superscript"/>
        <sz val="8"/>
        <color indexed="8"/>
        <rFont val="Arial"/>
        <family val="2"/>
      </rPr>
      <t>3</t>
    </r>
    <r>
      <rPr>
        <sz val="8"/>
        <color indexed="8"/>
        <rFont val="Arial"/>
        <family val="2"/>
      </rPr>
      <t xml:space="preserve">  From 2005/06, no distinction is made between concentrated products</t>
    </r>
  </si>
  <si>
    <t xml:space="preserve">Source:  </t>
  </si>
  <si>
    <r>
      <rPr>
        <vertAlign val="superscript"/>
        <sz val="7"/>
        <color indexed="8"/>
        <rFont val="Arial"/>
        <family val="2"/>
      </rPr>
      <t>1</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</si>
  <si>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rPr>
        <vertAlign val="superscript"/>
        <sz val="7"/>
        <color indexed="8"/>
        <rFont val="Arial"/>
        <family val="2"/>
      </rPr>
      <t>2</t>
    </r>
    <r>
      <rPr>
        <sz val="7"/>
        <color indexed="8"/>
        <rFont val="Arial"/>
        <family val="2"/>
      </rPr>
      <t>   Estimated average price</t>
    </r>
  </si>
  <si>
    <r>
      <rPr>
        <vertAlign val="superscript"/>
        <sz val="7"/>
        <color indexed="8"/>
        <rFont val="Arial"/>
        <family val="2"/>
      </rPr>
      <t>4</t>
    </r>
    <r>
      <rPr>
        <sz val="7"/>
        <color indexed="8"/>
        <rFont val="Times New Roman"/>
        <family val="1"/>
      </rPr>
      <t>  </t>
    </r>
    <r>
      <rPr>
        <sz val="7"/>
        <color indexed="8"/>
        <rFont val="Arial"/>
        <family val="2"/>
      </rPr>
      <t xml:space="preserve"> Prior to 1997, receipts by Wheat Board</t>
    </r>
    <r>
      <rPr>
        <sz val="7"/>
        <color indexed="8"/>
        <rFont val="Times New Roman"/>
        <family val="1"/>
      </rPr>
      <t xml:space="preserve"> </t>
    </r>
  </si>
  <si>
    <r>
      <rPr>
        <vertAlign val="superscript"/>
        <sz val="7"/>
        <color indexed="8"/>
        <rFont val="Arial"/>
        <family val="2"/>
      </rPr>
      <t>6</t>
    </r>
    <r>
      <rPr>
        <sz val="7"/>
        <color indexed="8"/>
        <rFont val="Arial"/>
        <family val="2"/>
      </rPr>
      <t xml:space="preserve">   Preliminary</t>
    </r>
  </si>
  <si>
    <t xml:space="preserve">    From 1980/81 to 1996/97, price for grade 1 in bags, excluding price of bags</t>
  </si>
  <si>
    <r>
      <rPr>
        <vertAlign val="superscript"/>
        <sz val="7"/>
        <color indexed="8"/>
        <rFont val="Arial"/>
        <family val="2"/>
      </rPr>
      <t>3</t>
    </r>
    <r>
      <rPr>
        <sz val="7"/>
        <color indexed="8"/>
        <rFont val="Arial"/>
        <family val="2"/>
      </rPr>
      <t>   Index figures are for split years</t>
    </r>
  </si>
  <si>
    <r>
      <rPr>
        <vertAlign val="superscript"/>
        <sz val="7"/>
        <color indexed="8"/>
        <rFont val="Arial"/>
        <family val="2"/>
      </rPr>
      <t>5</t>
    </r>
    <r>
      <rPr>
        <sz val="7"/>
        <color indexed="8"/>
        <rFont val="Times New Roman"/>
        <family val="1"/>
      </rPr>
      <t>  </t>
    </r>
    <r>
      <rPr>
        <sz val="7"/>
        <color indexed="8"/>
        <rFont val="Arial"/>
        <family val="2"/>
      </rPr>
      <t xml:space="preserve"> Source: SAGIS;Up to 1996, Wheat Board</t>
    </r>
  </si>
  <si>
    <r>
      <t>Area   planted</t>
    </r>
    <r>
      <rPr>
        <vertAlign val="superscript"/>
        <sz val="8"/>
        <color indexed="8"/>
        <rFont val="Arial"/>
        <family val="2"/>
      </rPr>
      <t>1</t>
    </r>
  </si>
  <si>
    <r>
      <t>Deliveries</t>
    </r>
    <r>
      <rPr>
        <vertAlign val="superscript"/>
        <sz val="8"/>
        <rFont val="Arial"/>
        <family val="2"/>
      </rPr>
      <t>4,</t>
    </r>
    <r>
      <rPr>
        <vertAlign val="superscript"/>
        <sz val="8"/>
        <color indexed="8"/>
        <rFont val="Arial"/>
        <family val="2"/>
      </rPr>
      <t>5</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</si>
  <si>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2010/11 = 2010</t>
    </r>
  </si>
  <si>
    <t>S A Deliveries</t>
  </si>
  <si>
    <r>
      <t>Livestock</t>
    </r>
    <r>
      <rPr>
        <vertAlign val="superscript"/>
        <sz val="8"/>
        <color indexed="8"/>
        <rFont val="Arial"/>
        <family val="2"/>
      </rPr>
      <t>1</t>
    </r>
  </si>
  <si>
    <r>
      <rPr>
        <vertAlign val="superscript"/>
        <sz val="8"/>
        <color indexed="8"/>
        <rFont val="Arial"/>
        <family val="2"/>
      </rPr>
      <t>1</t>
    </r>
    <r>
      <rPr>
        <sz val="8"/>
        <color indexed="8"/>
        <rFont val="Arial"/>
        <family val="2"/>
      </rPr>
      <t xml:space="preserve"> Including game</t>
    </r>
  </si>
  <si>
    <t>2015/16</t>
  </si>
  <si>
    <t xml:space="preserve">    From 2003/04, sales on the 19  major fresh produce markets</t>
  </si>
  <si>
    <t xml:space="preserve">     From 2003/04, sales on the 19  major fresh produce markets</t>
  </si>
  <si>
    <t>2015</t>
  </si>
  <si>
    <r>
      <rPr>
        <vertAlign val="superscript"/>
        <sz val="8"/>
        <color indexed="8"/>
        <rFont val="Arial"/>
        <family val="2"/>
      </rPr>
      <t>5</t>
    </r>
    <r>
      <rPr>
        <sz val="8"/>
        <color indexed="8"/>
        <rFont val="Arial"/>
        <family val="2"/>
      </rPr>
      <t xml:space="preserve">    Estimate</t>
    </r>
  </si>
  <si>
    <t>Marketing year:  March to February</t>
  </si>
  <si>
    <t>Sep. '14</t>
  </si>
  <si>
    <t xml:space="preserve">    From2003/04, sales on the 19  major fresh produce markets</t>
  </si>
  <si>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2010/11 = 2010</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</si>
  <si>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2010/11 = 2010</t>
    </r>
  </si>
  <si>
    <t>Marketing year: March to February¹</t>
  </si>
  <si>
    <t>Average producer price of seed-cotton</t>
  </si>
  <si>
    <r>
      <rPr>
        <vertAlign val="superscript"/>
        <sz val="7"/>
        <color indexed="8"/>
        <rFont val="Arial"/>
        <family val="2"/>
      </rPr>
      <t xml:space="preserve">4  </t>
    </r>
    <r>
      <rPr>
        <sz val="7"/>
        <color indexed="8"/>
        <rFont val="Arial"/>
        <family val="2"/>
      </rPr>
      <t xml:space="preserve"> Excluding sales by the Oilseeds Board</t>
    </r>
  </si>
  <si>
    <r>
      <rPr>
        <vertAlign val="superscript"/>
        <sz val="7"/>
        <color indexed="8"/>
        <rFont val="Arial"/>
        <family val="2"/>
      </rPr>
      <t>2</t>
    </r>
    <r>
      <rPr>
        <sz val="7"/>
        <color indexed="8"/>
        <rFont val="Arial"/>
        <family val="2"/>
      </rPr>
      <t xml:space="preserve">   Human consumption, withdrawn by producers and released to end-consumers </t>
    </r>
  </si>
  <si>
    <r>
      <rPr>
        <vertAlign val="superscript"/>
        <sz val="7"/>
        <color indexed="8"/>
        <rFont val="Arial"/>
        <family val="2"/>
      </rPr>
      <t>3</t>
    </r>
    <r>
      <rPr>
        <sz val="7"/>
        <color indexed="8"/>
        <rFont val="Arial"/>
        <family val="2"/>
      </rPr>
      <t>   Excluding sales by the private sector</t>
    </r>
  </si>
  <si>
    <r>
      <rPr>
        <vertAlign val="superscript"/>
        <sz val="7"/>
        <color indexed="8"/>
        <rFont val="Arial"/>
        <family val="2"/>
      </rPr>
      <t>1</t>
    </r>
    <r>
      <rPr>
        <sz val="7"/>
        <color indexed="8"/>
        <rFont val="Arial"/>
        <family val="2"/>
      </rPr>
      <t xml:space="preserve">   Before 2014/15, marketing year January to December; before 1998, May to April </t>
    </r>
  </si>
  <si>
    <r>
      <rPr>
        <vertAlign val="superscript"/>
        <sz val="7"/>
        <color indexed="8"/>
        <rFont val="Arial"/>
        <family val="2"/>
      </rPr>
      <t>1</t>
    </r>
    <r>
      <rPr>
        <sz val="7"/>
        <color indexed="8"/>
        <rFont val="Times New Roman"/>
        <family val="1"/>
      </rPr>
      <t>  </t>
    </r>
    <r>
      <rPr>
        <sz val="7"/>
        <color indexed="8"/>
        <rFont val="Arial"/>
        <family val="2"/>
      </rPr>
      <t>Before 2014/15, marketing year January to December; before 1998, May to April</t>
    </r>
  </si>
  <si>
    <t>2010 = 100</t>
  </si>
  <si>
    <t>The data are also available electronically on request in pdf or "Microsoft Excel".</t>
  </si>
  <si>
    <r>
      <t>Viticultural products</t>
    </r>
    <r>
      <rPr>
        <vertAlign val="superscript"/>
        <sz val="8"/>
        <color indexed="8"/>
        <rFont val="Arial"/>
        <family val="2"/>
      </rPr>
      <t>2</t>
    </r>
  </si>
  <si>
    <r>
      <rPr>
        <vertAlign val="superscript"/>
        <sz val="7"/>
        <color indexed="8"/>
        <rFont val="Arial"/>
        <family val="2"/>
      </rPr>
      <t>2</t>
    </r>
    <r>
      <rPr>
        <sz val="7"/>
        <color indexed="8"/>
        <rFont val="Arial"/>
        <family val="2"/>
      </rPr>
      <t>    Good wine and wine for distilling</t>
    </r>
  </si>
  <si>
    <r>
      <rPr>
        <vertAlign val="superscript"/>
        <sz val="7"/>
        <color indexed="8"/>
        <rFont val="Arial"/>
        <family val="2"/>
      </rPr>
      <t>1</t>
    </r>
    <r>
      <rPr>
        <sz val="7"/>
        <color indexed="8"/>
        <rFont val="Arial"/>
        <family val="2"/>
      </rPr>
      <t xml:space="preserve">   From 2000, sales on the 16 major fresh produce markets</t>
    </r>
  </si>
  <si>
    <t>2016</t>
  </si>
  <si>
    <t>2016/17</t>
  </si>
  <si>
    <r>
      <rPr>
        <vertAlign val="superscript"/>
        <sz val="7"/>
        <color indexed="8"/>
        <rFont val="Times New Roman"/>
        <family val="1"/>
      </rPr>
      <t>1</t>
    </r>
    <r>
      <rPr>
        <sz val="7"/>
        <color indexed="8"/>
        <rFont val="Times New Roman"/>
        <family val="1"/>
      </rPr>
      <t xml:space="preserve">     </t>
    </r>
    <r>
      <rPr>
        <sz val="7"/>
        <color indexed="8"/>
        <rFont val="Arial"/>
        <family val="2"/>
      </rPr>
      <t>Prior to 1991/92, A super</t>
    </r>
  </si>
  <si>
    <r>
      <rPr>
        <vertAlign val="superscript"/>
        <sz val="7"/>
        <color indexed="8"/>
        <rFont val="Arial"/>
        <family val="2"/>
      </rPr>
      <t>2</t>
    </r>
    <r>
      <rPr>
        <sz val="7"/>
        <color indexed="8"/>
        <rFont val="Times New Roman"/>
        <family val="1"/>
      </rPr>
      <t xml:space="preserve">     </t>
    </r>
    <r>
      <rPr>
        <sz val="7"/>
        <color indexed="8"/>
        <rFont val="Arial"/>
        <family val="2"/>
      </rPr>
      <t>Prior to 1991/92, A1</t>
    </r>
  </si>
  <si>
    <r>
      <rPr>
        <vertAlign val="superscript"/>
        <sz val="7"/>
        <color indexed="8"/>
        <rFont val="Arial"/>
        <family val="2"/>
      </rPr>
      <t>3</t>
    </r>
    <r>
      <rPr>
        <sz val="7"/>
        <color indexed="8"/>
        <rFont val="Times New Roman"/>
        <family val="1"/>
      </rPr>
      <t xml:space="preserve">     </t>
    </r>
    <r>
      <rPr>
        <sz val="7"/>
        <color indexed="8"/>
        <rFont val="Arial"/>
        <family val="2"/>
      </rPr>
      <t>Prior to 1991/92, B1</t>
    </r>
  </si>
  <si>
    <r>
      <rPr>
        <vertAlign val="superscript"/>
        <sz val="7"/>
        <color indexed="8"/>
        <rFont val="Arial"/>
        <family val="2"/>
      </rPr>
      <t>4</t>
    </r>
    <r>
      <rPr>
        <sz val="7"/>
        <color indexed="8"/>
        <rFont val="Times New Roman"/>
        <family val="1"/>
      </rPr>
      <t xml:space="preserve">     </t>
    </r>
    <r>
      <rPr>
        <sz val="7"/>
        <color indexed="8"/>
        <rFont val="Arial"/>
        <family val="2"/>
      </rPr>
      <t>Preliminary</t>
    </r>
  </si>
  <si>
    <r>
      <t>BSS</t>
    </r>
    <r>
      <rPr>
        <vertAlign val="superscript"/>
        <sz val="8"/>
        <color indexed="8"/>
        <rFont val="Arial"/>
        <family val="2"/>
      </rPr>
      <t>1</t>
    </r>
  </si>
  <si>
    <r>
      <t>BS1</t>
    </r>
    <r>
      <rPr>
        <vertAlign val="superscript"/>
        <sz val="8"/>
        <color indexed="8"/>
        <rFont val="Arial"/>
        <family val="2"/>
      </rPr>
      <t>2</t>
    </r>
  </si>
  <si>
    <r>
      <t>BL1</t>
    </r>
    <r>
      <rPr>
        <vertAlign val="superscript"/>
        <sz val="8"/>
        <color indexed="8"/>
        <rFont val="Arial"/>
        <family val="2"/>
      </rPr>
      <t>3</t>
    </r>
  </si>
  <si>
    <r>
      <rPr>
        <vertAlign val="superscript"/>
        <sz val="7"/>
        <color indexed="8"/>
        <rFont val="Arial"/>
        <family val="2"/>
      </rPr>
      <t>1</t>
    </r>
    <r>
      <rPr>
        <sz val="7"/>
        <color indexed="8"/>
        <rFont val="Arial"/>
        <family val="2"/>
      </rPr>
      <t>   Excluding hybrid seed</t>
    </r>
  </si>
  <si>
    <r>
      <rPr>
        <vertAlign val="superscript"/>
        <sz val="7"/>
        <color indexed="8"/>
        <rFont val="Arial"/>
        <family val="2"/>
      </rPr>
      <t>2</t>
    </r>
    <r>
      <rPr>
        <sz val="7"/>
        <color indexed="8"/>
        <rFont val="Arial"/>
        <family val="2"/>
      </rPr>
      <t>   Commercial production in the RSA</t>
    </r>
  </si>
  <si>
    <r>
      <rPr>
        <vertAlign val="superscript"/>
        <sz val="7"/>
        <color indexed="8"/>
        <rFont val="Arial"/>
        <family val="2"/>
      </rPr>
      <t>4</t>
    </r>
    <r>
      <rPr>
        <sz val="7"/>
        <color indexed="8"/>
        <rFont val="Arial"/>
        <family val="2"/>
      </rPr>
      <t>   Preliminary</t>
    </r>
  </si>
  <si>
    <t>1 309 166</t>
  </si>
  <si>
    <r>
      <t>2015</t>
    </r>
    <r>
      <rPr>
        <vertAlign val="superscript"/>
        <sz val="8"/>
        <color indexed="8"/>
        <rFont val="Arial"/>
        <family val="2"/>
      </rPr>
      <t>8</t>
    </r>
  </si>
  <si>
    <t>African</t>
  </si>
  <si>
    <t>109,6</t>
  </si>
  <si>
    <t>126,4</t>
  </si>
  <si>
    <r>
      <t>Horses</t>
    </r>
    <r>
      <rPr>
        <vertAlign val="superscript"/>
        <sz val="8"/>
        <color indexed="8"/>
        <rFont val="Arial"/>
        <family val="2"/>
      </rPr>
      <t>3</t>
    </r>
  </si>
  <si>
    <r>
      <t>Mules</t>
    </r>
    <r>
      <rPr>
        <vertAlign val="superscript"/>
        <sz val="8"/>
        <color indexed="8"/>
        <rFont val="Arial"/>
        <family val="2"/>
      </rPr>
      <t>3</t>
    </r>
  </si>
  <si>
    <r>
      <t>Donkeys</t>
    </r>
    <r>
      <rPr>
        <vertAlign val="superscript"/>
        <sz val="8"/>
        <color indexed="8"/>
        <rFont val="Arial"/>
        <family val="2"/>
      </rPr>
      <t>3</t>
    </r>
  </si>
  <si>
    <r>
      <t>Large stock units</t>
    </r>
    <r>
      <rPr>
        <vertAlign val="superscript"/>
        <sz val="8"/>
        <color indexed="8"/>
        <rFont val="Arial"/>
        <family val="2"/>
      </rPr>
      <t>4</t>
    </r>
  </si>
  <si>
    <r>
      <rPr>
        <vertAlign val="superscript"/>
        <sz val="7"/>
        <color indexed="8"/>
        <rFont val="Arial"/>
        <family val="2"/>
      </rPr>
      <t>2</t>
    </r>
    <r>
      <rPr>
        <sz val="7"/>
        <color indexed="8"/>
        <rFont val="Arial"/>
        <family val="2"/>
      </rPr>
      <t>    Numbersof non-responding units were imputed</t>
    </r>
  </si>
  <si>
    <r>
      <rPr>
        <vertAlign val="superscript"/>
        <sz val="7"/>
        <color indexed="8"/>
        <rFont val="Arial"/>
        <family val="2"/>
      </rPr>
      <t>3</t>
    </r>
    <r>
      <rPr>
        <sz val="7"/>
        <color indexed="8"/>
        <rFont val="Times New Roman"/>
        <family val="1"/>
      </rPr>
      <t>  </t>
    </r>
    <r>
      <rPr>
        <sz val="7"/>
        <color indexed="8"/>
        <rFont val="Arial"/>
        <family val="2"/>
      </rPr>
      <t xml:space="preserve"> The number for horses, mules and donkeys is 40 for the survey-year 1996 </t>
    </r>
  </si>
  <si>
    <r>
      <t>2007</t>
    </r>
    <r>
      <rPr>
        <vertAlign val="superscript"/>
        <sz val="8"/>
        <color indexed="8"/>
        <rFont val="Arial"/>
        <family val="2"/>
      </rPr>
      <t>2</t>
    </r>
  </si>
  <si>
    <t>Sep. '15</t>
  </si>
  <si>
    <t>10 October 2011</t>
  </si>
  <si>
    <t>Table 103 – Per capita consumption of various agricultural products</t>
  </si>
  <si>
    <t>Year: October-September</t>
  </si>
  <si>
    <r>
      <t>Year: February to January</t>
    </r>
    <r>
      <rPr>
        <vertAlign val="superscript"/>
        <sz val="8"/>
        <color indexed="8"/>
        <rFont val="Arial"/>
        <family val="2"/>
      </rPr>
      <t>1</t>
    </r>
  </si>
  <si>
    <t>Per capita consumption of various agricultural products</t>
  </si>
  <si>
    <t>Year: January to December</t>
  </si>
  <si>
    <t>NAMC</t>
  </si>
  <si>
    <t>National Agricultural Marketing Council</t>
  </si>
  <si>
    <t>Supply and Demand Estimates Committee</t>
  </si>
  <si>
    <t>S&amp;DEC</t>
  </si>
  <si>
    <t>NAMC: S&amp;DEC</t>
  </si>
  <si>
    <t xml:space="preserve">  Greasy basis</t>
  </si>
  <si>
    <r>
      <rPr>
        <vertAlign val="superscript"/>
        <sz val="8"/>
        <color indexed="8"/>
        <rFont val="Arial"/>
        <family val="2"/>
      </rPr>
      <t>4</t>
    </r>
    <r>
      <rPr>
        <sz val="8"/>
        <color indexed="8"/>
        <rFont val="Arial"/>
        <family val="2"/>
      </rPr>
      <t xml:space="preserve">  One large stock unit = one head of cattle, horse, mule or donkey; seven sheep; seven goats;five pigs; five ostriches; 100 poultry</t>
    </r>
  </si>
  <si>
    <t>Green mealies and sweetcorn</t>
  </si>
  <si>
    <t>All intermediate goods and services</t>
  </si>
  <si>
    <t xml:space="preserve">             Wheat Board until 1997</t>
  </si>
  <si>
    <t>Green mealies and sweet-</t>
  </si>
  <si>
    <r>
      <t>Numbers slaughtered</t>
    </r>
    <r>
      <rPr>
        <vertAlign val="superscript"/>
        <sz val="8"/>
        <color indexed="8"/>
        <rFont val="Arial"/>
        <family val="2"/>
      </rPr>
      <t>1</t>
    </r>
  </si>
  <si>
    <t>SAMIC</t>
  </si>
  <si>
    <t>South African Meat Industry Company</t>
  </si>
  <si>
    <r>
      <t>Number slaugh-tered</t>
    </r>
    <r>
      <rPr>
        <vertAlign val="superscript"/>
        <sz val="8"/>
        <color indexed="8"/>
        <rFont val="Arial"/>
        <family val="2"/>
      </rPr>
      <t>1</t>
    </r>
  </si>
  <si>
    <r>
      <t>Average price</t>
    </r>
    <r>
      <rPr>
        <vertAlign val="superscript"/>
        <sz val="8"/>
        <color indexed="8"/>
        <rFont val="Arial"/>
        <family val="2"/>
      </rPr>
      <t>2, 3</t>
    </r>
  </si>
  <si>
    <t>SAWIS</t>
  </si>
  <si>
    <t>SA Wine Industry Information and Systems</t>
  </si>
  <si>
    <t>Fertiliser</t>
  </si>
  <si>
    <r>
      <t>Fuel</t>
    </r>
    <r>
      <rPr>
        <vertAlign val="superscript"/>
        <sz val="8"/>
        <color indexed="8"/>
        <rFont val="Arial"/>
        <family val="2"/>
      </rPr>
      <t>1</t>
    </r>
  </si>
  <si>
    <r>
      <t>Farm feed</t>
    </r>
    <r>
      <rPr>
        <vertAlign val="superscript"/>
        <sz val="8"/>
        <color indexed="8"/>
        <rFont val="Arial"/>
        <family val="2"/>
      </rPr>
      <t>2</t>
    </r>
  </si>
  <si>
    <r>
      <t>Packing material</t>
    </r>
    <r>
      <rPr>
        <vertAlign val="superscript"/>
        <sz val="8"/>
        <color indexed="8"/>
        <rFont val="Arial"/>
        <family val="2"/>
      </rPr>
      <t>3</t>
    </r>
  </si>
  <si>
    <t>Animal health and crop protec-tion</t>
  </si>
  <si>
    <r>
      <rPr>
        <vertAlign val="superscript"/>
        <sz val="7"/>
        <color indexed="8"/>
        <rFont val="Arial"/>
        <family val="2"/>
      </rPr>
      <t>1</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</si>
  <si>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2</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</si>
  <si>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3</t>
    </r>
    <r>
      <rPr>
        <sz val="7"/>
        <color indexed="8"/>
        <rFont val="Times New Roman"/>
        <family val="1"/>
      </rPr>
      <t xml:space="preserve">     </t>
    </r>
    <r>
      <rPr>
        <sz val="7"/>
        <color indexed="8"/>
        <rFont val="Arial"/>
        <family val="2"/>
      </rPr>
      <t>Vegetable bags, citrus bags, grain bags, cartons and box wood</t>
    </r>
  </si>
  <si>
    <t>Animal health and crop protection</t>
  </si>
  <si>
    <t>2017/18</t>
  </si>
  <si>
    <t>2017</t>
  </si>
  <si>
    <r>
      <t>2017/18</t>
    </r>
    <r>
      <rPr>
        <vertAlign val="superscript"/>
        <sz val="8"/>
        <color indexed="8"/>
        <rFont val="Arial"/>
        <family val="2"/>
      </rPr>
      <t>5</t>
    </r>
  </si>
  <si>
    <r>
      <t>2017/18</t>
    </r>
    <r>
      <rPr>
        <vertAlign val="superscript"/>
        <sz val="8"/>
        <color indexed="8"/>
        <rFont val="Arial"/>
        <family val="2"/>
      </rPr>
      <t>3</t>
    </r>
  </si>
  <si>
    <t>84,3</t>
  </si>
  <si>
    <t>Farm feeds</t>
  </si>
  <si>
    <r>
      <t>2016/17</t>
    </r>
    <r>
      <rPr>
        <vertAlign val="superscript"/>
        <sz val="8"/>
        <color indexed="8"/>
        <rFont val="Arial"/>
        <family val="2"/>
      </rPr>
      <t>3</t>
    </r>
  </si>
  <si>
    <t>TABLE 69</t>
  </si>
  <si>
    <t>Meat and eggs: production of white meat and eggs, and consumption of white and red meat and eggs</t>
  </si>
  <si>
    <t>Sep. '16</t>
  </si>
  <si>
    <r>
      <t>2017</t>
    </r>
    <r>
      <rPr>
        <vertAlign val="superscript"/>
        <sz val="8"/>
        <color indexed="8"/>
        <rFont val="Arial"/>
        <family val="2"/>
      </rPr>
      <t>9</t>
    </r>
  </si>
  <si>
    <r>
      <t>2017/18</t>
    </r>
    <r>
      <rPr>
        <vertAlign val="superscript"/>
        <sz val="8"/>
        <color indexed="8"/>
        <rFont val="Arial"/>
        <family val="2"/>
      </rPr>
      <t>4</t>
    </r>
  </si>
  <si>
    <r>
      <t>2016/17</t>
    </r>
    <r>
      <rPr>
        <vertAlign val="superscript"/>
        <sz val="8"/>
        <color indexed="8"/>
        <rFont val="Arial"/>
        <family val="2"/>
      </rPr>
      <t>2</t>
    </r>
  </si>
  <si>
    <r>
      <t>2017</t>
    </r>
    <r>
      <rPr>
        <vertAlign val="superscript"/>
        <sz val="8"/>
        <color indexed="8"/>
        <rFont val="Arial"/>
        <family val="2"/>
      </rPr>
      <t>2</t>
    </r>
  </si>
  <si>
    <r>
      <t>2017</t>
    </r>
    <r>
      <rPr>
        <vertAlign val="superscript"/>
        <sz val="8"/>
        <color indexed="8"/>
        <rFont val="Arial"/>
        <family val="2"/>
      </rPr>
      <t>1</t>
    </r>
  </si>
  <si>
    <r>
      <t>2016/17</t>
    </r>
    <r>
      <rPr>
        <vertAlign val="superscript"/>
        <sz val="8"/>
        <color indexed="8"/>
        <rFont val="Arial"/>
        <family val="2"/>
      </rPr>
      <t>1</t>
    </r>
  </si>
  <si>
    <t>38,0</t>
  </si>
  <si>
    <t>39,0</t>
  </si>
  <si>
    <t>38,76</t>
  </si>
  <si>
    <t>26,53</t>
  </si>
  <si>
    <t>27,76</t>
  </si>
  <si>
    <t>26,34</t>
  </si>
  <si>
    <t>7,28</t>
  </si>
  <si>
    <t>40,04</t>
  </si>
  <si>
    <t>23,5</t>
  </si>
  <si>
    <t>26,9</t>
  </si>
  <si>
    <t>49,6</t>
  </si>
  <si>
    <t>100,0</t>
  </si>
  <si>
    <t>104,3</t>
  </si>
  <si>
    <t>100,4</t>
  </si>
  <si>
    <t>101,1</t>
  </si>
  <si>
    <t>100,7</t>
  </si>
  <si>
    <t>108,8</t>
  </si>
  <si>
    <t>103,1</t>
  </si>
  <si>
    <t>105,4</t>
  </si>
  <si>
    <t>101,0</t>
  </si>
  <si>
    <t>102,7</t>
  </si>
  <si>
    <t>103,0</t>
  </si>
  <si>
    <t>96,9</t>
  </si>
  <si>
    <t>106,6</t>
  </si>
  <si>
    <t>111,2</t>
  </si>
  <si>
    <t>104,4</t>
  </si>
  <si>
    <t>106,8</t>
  </si>
  <si>
    <t>107,3</t>
  </si>
  <si>
    <t>94,2</t>
  </si>
  <si>
    <t>117,4</t>
  </si>
  <si>
    <t>111,9</t>
  </si>
  <si>
    <t>106,3</t>
  </si>
  <si>
    <t>110,4</t>
  </si>
  <si>
    <t>94,0</t>
  </si>
  <si>
    <t>95,0</t>
  </si>
  <si>
    <t>118,9</t>
  </si>
  <si>
    <t>111,7</t>
  </si>
  <si>
    <t>109,7</t>
  </si>
  <si>
    <t>110,6</t>
  </si>
  <si>
    <t>90,1</t>
  </si>
  <si>
    <t>87,7</t>
  </si>
  <si>
    <t>112,5</t>
  </si>
  <si>
    <t>111,1</t>
  </si>
  <si>
    <t>106,0</t>
  </si>
  <si>
    <t>106,7</t>
  </si>
  <si>
    <t>91,8</t>
  </si>
  <si>
    <t>125,6</t>
  </si>
  <si>
    <t>118,0</t>
  </si>
  <si>
    <t>108,6</t>
  </si>
  <si>
    <t>115,1</t>
  </si>
  <si>
    <t>116,1</t>
  </si>
  <si>
    <t>93,5</t>
  </si>
  <si>
    <t>92,1</t>
  </si>
  <si>
    <t>99,7</t>
  </si>
  <si>
    <t>98,1</t>
  </si>
  <si>
    <t>97,7</t>
  </si>
  <si>
    <t>108,5</t>
  </si>
  <si>
    <t>105,6</t>
  </si>
  <si>
    <t>98,8</t>
  </si>
  <si>
    <t>100,5</t>
  </si>
  <si>
    <t>112,2</t>
  </si>
  <si>
    <t>97,2</t>
  </si>
  <si>
    <t>109,2</t>
  </si>
  <si>
    <t>101,8</t>
  </si>
  <si>
    <t>94,9</t>
  </si>
  <si>
    <t>114,3</t>
  </si>
  <si>
    <t>110,8</t>
  </si>
  <si>
    <t>106,1</t>
  </si>
  <si>
    <t>109,3</t>
  </si>
  <si>
    <t>109,8</t>
  </si>
  <si>
    <t>98,4</t>
  </si>
  <si>
    <t>95,8</t>
  </si>
  <si>
    <t>119,0</t>
  </si>
  <si>
    <t>111,0</t>
  </si>
  <si>
    <t>110,0</t>
  </si>
  <si>
    <t>99,3</t>
  </si>
  <si>
    <t>77,9</t>
  </si>
  <si>
    <t>117,6</t>
  </si>
  <si>
    <t>114,4</t>
  </si>
  <si>
    <t>107,4</t>
  </si>
  <si>
    <t>91,5</t>
  </si>
  <si>
    <t>114,9</t>
  </si>
  <si>
    <t>113,7</t>
  </si>
  <si>
    <t>116,2</t>
  </si>
  <si>
    <t>87,6</t>
  </si>
  <si>
    <t>kg/year</t>
  </si>
  <si>
    <t>32,3</t>
  </si>
  <si>
    <t>19,3</t>
  </si>
  <si>
    <t>51,6</t>
  </si>
  <si>
    <t>3 034 218,5</t>
  </si>
  <si>
    <t>1 176 894,7</t>
  </si>
  <si>
    <t>4 211 113,2</t>
  </si>
  <si>
    <t>93,8</t>
  </si>
  <si>
    <t>87,57</t>
  </si>
  <si>
    <t>2 736 102,1</t>
  </si>
  <si>
    <t>1 013 206,2</t>
  </si>
  <si>
    <t>3 749 308,3</t>
  </si>
  <si>
    <t>48,9</t>
  </si>
  <si>
    <t>17,5</t>
  </si>
  <si>
    <t>31,4</t>
  </si>
  <si>
    <t>58,92</t>
  </si>
  <si>
    <t>61,00</t>
  </si>
  <si>
    <t>2 298,25</t>
  </si>
  <si>
    <t>15 845,30</t>
  </si>
  <si>
    <t>1 951,54</t>
  </si>
  <si>
    <t>14 551,14</t>
  </si>
  <si>
    <t>16 464,97</t>
  </si>
  <si>
    <t>17 050,06</t>
  </si>
  <si>
    <t>6 091,53</t>
  </si>
  <si>
    <t>7 838,05</t>
  </si>
  <si>
    <t>7 752,01</t>
  </si>
  <si>
    <r>
      <t>2017</t>
    </r>
    <r>
      <rPr>
        <vertAlign val="superscript"/>
        <sz val="8"/>
        <color indexed="8"/>
        <rFont val="Arial"/>
        <family val="2"/>
      </rPr>
      <t>5</t>
    </r>
  </si>
  <si>
    <r>
      <t>2017</t>
    </r>
    <r>
      <rPr>
        <vertAlign val="superscript"/>
        <sz val="8"/>
        <color indexed="8"/>
        <rFont val="Arial"/>
        <family val="2"/>
      </rPr>
      <t>7</t>
    </r>
  </si>
  <si>
    <r>
      <t>2017</t>
    </r>
    <r>
      <rPr>
        <vertAlign val="superscript"/>
        <sz val="8"/>
        <color indexed="8"/>
        <rFont val="Arial"/>
        <family val="2"/>
      </rPr>
      <t>6</t>
    </r>
  </si>
  <si>
    <r>
      <t>2017</t>
    </r>
    <r>
      <rPr>
        <vertAlign val="superscript"/>
        <sz val="8"/>
        <color indexed="8"/>
        <rFont val="Arial"/>
        <family val="2"/>
      </rPr>
      <t>3</t>
    </r>
  </si>
  <si>
    <t>Table 77 – Percentage contribution to gross value added by industry at current prices</t>
  </si>
  <si>
    <t>Percentage contribution to gross value added by industry at current prices</t>
  </si>
  <si>
    <r>
      <t>Table 76 – Annual gross value added by industry at current prices</t>
    </r>
    <r>
      <rPr>
        <vertAlign val="superscript"/>
        <sz val="8"/>
        <color indexed="8"/>
        <rFont val="Arial"/>
        <family val="2"/>
      </rPr>
      <t>1</t>
    </r>
  </si>
  <si>
    <t>Annual gross value added by industry at current prices</t>
  </si>
  <si>
    <r>
      <t>2017/18</t>
    </r>
    <r>
      <rPr>
        <vertAlign val="superscript"/>
        <sz val="8"/>
        <color indexed="8"/>
        <rFont val="Arial"/>
        <family val="2"/>
      </rPr>
      <t>6</t>
    </r>
  </si>
  <si>
    <t>2018</t>
  </si>
  <si>
    <r>
      <t>2018/19</t>
    </r>
    <r>
      <rPr>
        <vertAlign val="superscript"/>
        <sz val="8"/>
        <color indexed="8"/>
        <rFont val="Arial"/>
        <family val="2"/>
      </rPr>
      <t>5</t>
    </r>
  </si>
  <si>
    <t>2018/19</t>
  </si>
  <si>
    <t>2 638,36</t>
  </si>
  <si>
    <r>
      <t>2018/19</t>
    </r>
    <r>
      <rPr>
        <vertAlign val="superscript"/>
        <sz val="8"/>
        <color indexed="8"/>
        <rFont val="Arial"/>
        <family val="2"/>
      </rPr>
      <t>3</t>
    </r>
  </si>
  <si>
    <r>
      <rPr>
        <vertAlign val="superscript"/>
        <sz val="7"/>
        <color indexed="8"/>
        <rFont val="Times New Roman"/>
        <family val="1"/>
      </rPr>
      <t>4</t>
    </r>
    <r>
      <rPr>
        <sz val="7"/>
        <color indexed="8"/>
        <rFont val="Times New Roman"/>
        <family val="1"/>
      </rPr>
      <t xml:space="preserve">   </t>
    </r>
    <r>
      <rPr>
        <sz val="7"/>
        <color indexed="8"/>
        <rFont val="Arial"/>
        <family val="2"/>
      </rPr>
      <t>Index figures are for calendar years, e.g. marketing year 2010/11 = 2010</t>
    </r>
  </si>
  <si>
    <r>
      <rPr>
        <vertAlign val="superscript"/>
        <sz val="7"/>
        <color indexed="8"/>
        <rFont val="Times New Roman"/>
        <family val="1"/>
      </rPr>
      <t>5</t>
    </r>
    <r>
      <rPr>
        <sz val="7"/>
        <color indexed="8"/>
        <rFont val="Times New Roman"/>
        <family val="1"/>
      </rPr>
      <t xml:space="preserve">   </t>
    </r>
    <r>
      <rPr>
        <sz val="7"/>
        <color indexed="8"/>
        <rFont val="Arial"/>
        <family val="2"/>
      </rPr>
      <t>Preliminary</t>
    </r>
  </si>
  <si>
    <r>
      <t>Price Index</t>
    </r>
    <r>
      <rPr>
        <vertAlign val="superscript"/>
        <sz val="8"/>
        <color indexed="8"/>
        <rFont val="Arial"/>
        <family val="2"/>
      </rPr>
      <t>4</t>
    </r>
  </si>
  <si>
    <t>2010=100</t>
  </si>
  <si>
    <t>51,1</t>
  </si>
  <si>
    <t>85,3</t>
  </si>
  <si>
    <t>90,6</t>
  </si>
  <si>
    <t>128,5</t>
  </si>
  <si>
    <t>160,6</t>
  </si>
  <si>
    <t>117.7</t>
  </si>
  <si>
    <t>180.8</t>
  </si>
  <si>
    <t>196.3</t>
  </si>
  <si>
    <t>184.8</t>
  </si>
  <si>
    <t>223.6</t>
  </si>
  <si>
    <t>177.3</t>
  </si>
  <si>
    <t>7,8</t>
  </si>
  <si>
    <t>9,2</t>
  </si>
  <si>
    <t>10,7</t>
  </si>
  <si>
    <t>4,2</t>
  </si>
  <si>
    <t>5,5</t>
  </si>
  <si>
    <t>12,5</t>
  </si>
  <si>
    <t>20,4</t>
  </si>
  <si>
    <t>21,7</t>
  </si>
  <si>
    <t>28,5</t>
  </si>
  <si>
    <t>34,0</t>
  </si>
  <si>
    <t>47,4</t>
  </si>
  <si>
    <t>69,0</t>
  </si>
  <si>
    <t>50,6</t>
  </si>
  <si>
    <t>71,1</t>
  </si>
  <si>
    <t>60,0</t>
  </si>
  <si>
    <t>10,4</t>
  </si>
  <si>
    <t>27,4</t>
  </si>
  <si>
    <t>34,4</t>
  </si>
  <si>
    <t>25,0</t>
  </si>
  <si>
    <t>22,5</t>
  </si>
  <si>
    <t>44,0</t>
  </si>
  <si>
    <t>50,4</t>
  </si>
  <si>
    <t>58,8</t>
  </si>
  <si>
    <t>53,5</t>
  </si>
  <si>
    <t>66,0</t>
  </si>
  <si>
    <t>72,0</t>
  </si>
  <si>
    <t>38,4</t>
  </si>
  <si>
    <t>29,7</t>
  </si>
  <si>
    <t>55,0</t>
  </si>
  <si>
    <r>
      <rPr>
        <vertAlign val="superscript"/>
        <sz val="7"/>
        <color indexed="8"/>
        <rFont val="Times New Roman"/>
        <family val="1"/>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</si>
  <si>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Times New Roman"/>
        <family val="1"/>
      </rPr>
      <t>4</t>
    </r>
    <r>
      <rPr>
        <sz val="7"/>
        <color indexed="8"/>
        <rFont val="Times New Roman"/>
        <family val="1"/>
      </rPr>
      <t xml:space="preserve">   </t>
    </r>
    <r>
      <rPr>
        <sz val="7"/>
        <color indexed="8"/>
        <rFont val="Arial"/>
        <family val="2"/>
      </rPr>
      <t>Index figures are for calendar years</t>
    </r>
  </si>
  <si>
    <r>
      <rPr>
        <vertAlign val="superscript"/>
        <sz val="7"/>
        <color indexed="8"/>
        <rFont val="Times New Roman"/>
        <family val="1"/>
      </rPr>
      <t>5</t>
    </r>
    <r>
      <rPr>
        <sz val="7"/>
        <color indexed="8"/>
        <rFont val="Times New Roman"/>
        <family val="1"/>
      </rPr>
      <t>   </t>
    </r>
    <r>
      <rPr>
        <sz val="7"/>
        <color indexed="8"/>
        <rFont val="Arial"/>
        <family val="2"/>
      </rPr>
      <t>Preliminary</t>
    </r>
  </si>
  <si>
    <r>
      <t>Commercial consumption</t>
    </r>
    <r>
      <rPr>
        <vertAlign val="superscript"/>
        <sz val="8"/>
        <color indexed="8"/>
        <rFont val="Arial"/>
        <family val="2"/>
      </rPr>
      <t>2</t>
    </r>
  </si>
  <si>
    <r>
      <t>Quantity</t>
    </r>
    <r>
      <rPr>
        <vertAlign val="superscript"/>
        <sz val="8"/>
        <color indexed="8"/>
        <rFont val="Arial"/>
        <family val="2"/>
      </rPr>
      <t>3</t>
    </r>
  </si>
  <si>
    <t>Marketing year: January to December</t>
  </si>
  <si>
    <r>
      <t>Haricot beans</t>
    </r>
    <r>
      <rPr>
        <vertAlign val="superscript"/>
        <sz val="8"/>
        <color indexed="8"/>
        <rFont val="Arial"/>
        <family val="2"/>
      </rPr>
      <t>4</t>
    </r>
  </si>
  <si>
    <r>
      <t>2016/17</t>
    </r>
    <r>
      <rPr>
        <vertAlign val="superscript"/>
        <sz val="8"/>
        <color indexed="8"/>
        <rFont val="Arial"/>
        <family val="2"/>
      </rPr>
      <t>5</t>
    </r>
  </si>
  <si>
    <t>Average net producer price3</t>
  </si>
  <si>
    <r>
      <rPr>
        <vertAlign val="superscript"/>
        <sz val="7"/>
        <color indexed="8"/>
        <rFont val="Times New Roman"/>
        <family val="1"/>
      </rPr>
      <t>3</t>
    </r>
    <r>
      <rPr>
        <sz val="7"/>
        <color indexed="8"/>
        <rFont val="Times New Roman"/>
        <family val="1"/>
      </rPr>
      <t xml:space="preserve">    </t>
    </r>
    <r>
      <rPr>
        <sz val="7"/>
        <color indexed="8"/>
        <rFont val="Arial"/>
        <family val="2"/>
      </rPr>
      <t>Including supplementary payment</t>
    </r>
  </si>
  <si>
    <r>
      <rPr>
        <vertAlign val="superscript"/>
        <sz val="7"/>
        <color indexed="8"/>
        <rFont val="Times New Roman"/>
        <family val="1"/>
      </rPr>
      <t>4 </t>
    </r>
    <r>
      <rPr>
        <sz val="7"/>
        <color indexed="8"/>
        <rFont val="Times New Roman"/>
        <family val="1"/>
      </rPr>
      <t xml:space="preserve">   </t>
    </r>
    <r>
      <rPr>
        <sz val="7"/>
        <color indexed="8"/>
        <rFont val="Arial"/>
        <family val="2"/>
      </rPr>
      <t>Index figures are for calendar years</t>
    </r>
  </si>
  <si>
    <r>
      <rPr>
        <vertAlign val="superscript"/>
        <sz val="7"/>
        <color indexed="8"/>
        <rFont val="Times New Roman"/>
        <family val="1"/>
      </rPr>
      <t>5</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</si>
  <si>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6</t>
    </r>
    <r>
      <rPr>
        <sz val="7"/>
        <color indexed="8"/>
        <rFont val="Times New Roman"/>
        <family val="1"/>
      </rPr>
      <t xml:space="preserve">    </t>
    </r>
    <r>
      <rPr>
        <sz val="7"/>
        <color indexed="8"/>
        <rFont val="Arial"/>
        <family val="2"/>
      </rPr>
      <t>Preliminary</t>
    </r>
  </si>
  <si>
    <t>136,5</t>
  </si>
  <si>
    <t>140,6</t>
  </si>
  <si>
    <t>147,2</t>
  </si>
  <si>
    <r>
      <t>Gross value</t>
    </r>
    <r>
      <rPr>
        <vertAlign val="superscript"/>
        <sz val="8"/>
        <color indexed="8"/>
        <rFont val="Arial"/>
        <family val="2"/>
      </rPr>
      <t>4</t>
    </r>
  </si>
  <si>
    <r>
      <t>2016/17</t>
    </r>
    <r>
      <rPr>
        <vertAlign val="superscript"/>
        <sz val="8"/>
        <color indexed="8"/>
        <rFont val="Arial"/>
        <family val="2"/>
      </rPr>
      <t>4</t>
    </r>
  </si>
  <si>
    <r>
      <t>Gross value</t>
    </r>
    <r>
      <rPr>
        <vertAlign val="superscript"/>
        <sz val="8"/>
        <color indexed="8"/>
        <rFont val="Arial"/>
        <family val="2"/>
      </rPr>
      <t>3</t>
    </r>
  </si>
  <si>
    <t>20 464,04</t>
  </si>
  <si>
    <t>3 132,92</t>
  </si>
  <si>
    <t>25 444,11</t>
  </si>
  <si>
    <t>3 687,03</t>
  </si>
  <si>
    <t>24 400,68</t>
  </si>
  <si>
    <t>3 122,61</t>
  </si>
  <si>
    <t>13 866,63</t>
  </si>
  <si>
    <t>318,68</t>
  </si>
  <si>
    <t>18 847,86</t>
  </si>
  <si>
    <t>623,76</t>
  </si>
  <si>
    <t>16 438,18</t>
  </si>
  <si>
    <t>499,90</t>
  </si>
  <si>
    <t>1 770.0</t>
  </si>
  <si>
    <t>SA pro-cessed for animal feed</t>
  </si>
  <si>
    <r>
      <rPr>
        <vertAlign val="superscript"/>
        <sz val="7"/>
        <color indexed="8"/>
        <rFont val="Times New Roman"/>
        <family val="1"/>
      </rPr>
      <t>2</t>
    </r>
    <r>
      <rPr>
        <sz val="7"/>
        <color indexed="8"/>
        <rFont val="Times New Roman"/>
        <family val="1"/>
      </rPr>
      <t>   </t>
    </r>
    <r>
      <rPr>
        <sz val="7"/>
        <color indexed="8"/>
        <rFont val="Arial"/>
        <family val="2"/>
      </rPr>
      <t>Preliminary</t>
    </r>
  </si>
  <si>
    <r>
      <t>1996</t>
    </r>
    <r>
      <rPr>
        <vertAlign val="superscript"/>
        <sz val="8"/>
        <color indexed="8"/>
        <rFont val="Arial"/>
        <family val="2"/>
      </rPr>
      <t>5</t>
    </r>
  </si>
  <si>
    <r>
      <t>1997</t>
    </r>
    <r>
      <rPr>
        <vertAlign val="superscript"/>
        <sz val="8"/>
        <color indexed="8"/>
        <rFont val="Arial"/>
        <family val="2"/>
      </rPr>
      <t>5</t>
    </r>
  </si>
  <si>
    <t>Oct-Dec. '17</t>
  </si>
  <si>
    <t>Source: Statistics SA -Quarterly Labour Force Surveys</t>
  </si>
  <si>
    <r>
      <t>Price index</t>
    </r>
    <r>
      <rPr>
        <vertAlign val="superscript"/>
        <sz val="8"/>
        <color indexed="8"/>
        <rFont val="Arial"/>
        <family val="2"/>
      </rPr>
      <t>6</t>
    </r>
  </si>
  <si>
    <r>
      <t>BL1</t>
    </r>
    <r>
      <rPr>
        <vertAlign val="superscript"/>
        <sz val="8"/>
        <color indexed="8"/>
        <rFont val="Arial"/>
        <family val="2"/>
      </rPr>
      <t>5</t>
    </r>
  </si>
  <si>
    <r>
      <t>2016</t>
    </r>
    <r>
      <rPr>
        <vertAlign val="superscript"/>
        <sz val="8"/>
        <color indexed="8"/>
        <rFont val="Arial"/>
        <family val="2"/>
      </rPr>
      <t>2</t>
    </r>
  </si>
  <si>
    <r>
      <t>Processed</t>
    </r>
    <r>
      <rPr>
        <vertAlign val="superscript"/>
        <sz val="8"/>
        <color indexed="8"/>
        <rFont val="Arial"/>
        <family val="2"/>
      </rPr>
      <t>5</t>
    </r>
  </si>
  <si>
    <t>132 846</t>
  </si>
  <si>
    <t>51 739</t>
  </si>
  <si>
    <r>
      <t>Processed</t>
    </r>
    <r>
      <rPr>
        <vertAlign val="superscript"/>
        <sz val="8"/>
        <color indexed="8"/>
        <rFont val="Arial"/>
        <family val="2"/>
      </rPr>
      <t>6</t>
    </r>
  </si>
  <si>
    <r>
      <t>Deliveries</t>
    </r>
    <r>
      <rPr>
        <vertAlign val="superscript"/>
        <sz val="8"/>
        <color indexed="8"/>
        <rFont val="Arial"/>
        <family val="2"/>
      </rPr>
      <t>4</t>
    </r>
  </si>
  <si>
    <r>
      <t>Production of sugar</t>
    </r>
    <r>
      <rPr>
        <vertAlign val="superscript"/>
        <sz val="8"/>
        <color indexed="8"/>
        <rFont val="Arial"/>
        <family val="2"/>
      </rPr>
      <t>1</t>
    </r>
  </si>
  <si>
    <t>Quantity</t>
  </si>
  <si>
    <t>Marketing year: October to September</t>
  </si>
  <si>
    <t>Gr II</t>
  </si>
  <si>
    <t>Gross value of hay</t>
  </si>
  <si>
    <t>1 784,60</t>
  </si>
  <si>
    <t>1 951,67</t>
  </si>
  <si>
    <t>Full-fat</t>
  </si>
  <si>
    <t>12 213²</t>
  </si>
  <si>
    <t>6 475²</t>
  </si>
  <si>
    <t>23 206²</t>
  </si>
  <si>
    <t>159²</t>
  </si>
  <si>
    <t>42 053²</t>
  </si>
  <si>
    <t>³</t>
  </si>
  <si>
    <r>
      <rPr>
        <vertAlign val="superscript"/>
        <sz val="7"/>
        <color indexed="8"/>
        <rFont val="Arial"/>
        <family val="2"/>
      </rPr>
      <t>2</t>
    </r>
    <r>
      <rPr>
        <sz val="7"/>
        <color indexed="8"/>
        <rFont val="Arial"/>
        <family val="2"/>
      </rPr>
      <t xml:space="preserve">  Excluding sales by the private sector </t>
    </r>
  </si>
  <si>
    <r>
      <rPr>
        <vertAlign val="superscript"/>
        <sz val="7"/>
        <color indexed="8"/>
        <rFont val="Arial"/>
        <family val="2"/>
      </rPr>
      <t>3</t>
    </r>
    <r>
      <rPr>
        <sz val="7"/>
        <color indexed="8"/>
        <rFont val="Arial"/>
        <family val="2"/>
      </rPr>
      <t xml:space="preserve">  From 1995, full-fat soya is included in either human or feed consumption, based on the intended usage declared </t>
    </r>
  </si>
  <si>
    <r>
      <rPr>
        <vertAlign val="superscript"/>
        <sz val="7"/>
        <color indexed="8"/>
        <rFont val="Arial"/>
        <family val="2"/>
      </rPr>
      <t>4</t>
    </r>
    <r>
      <rPr>
        <sz val="7"/>
        <color indexed="8"/>
        <rFont val="Arial"/>
        <family val="2"/>
      </rPr>
      <t xml:space="preserve"> Preliminary</t>
    </r>
  </si>
  <si>
    <r>
      <t>2018/19</t>
    </r>
    <r>
      <rPr>
        <vertAlign val="superscript"/>
        <sz val="8"/>
        <color indexed="8"/>
        <rFont val="Arial"/>
        <family val="2"/>
      </rPr>
      <t>4</t>
    </r>
  </si>
  <si>
    <r>
      <t xml:space="preserve">This edition of the Abstract of Agricultural Statistics contains South African agricultural statistics of major importance that were available up to December 2017.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 Forestry and Fisheries,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KimM@daff.gov.za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</si>
</sst>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R&quot;\ #,##0;[Red]&quot;R&quot;\ \-#,##0"/>
    <numFmt numFmtId="164" formatCode="&quot;R&quot;#,##0;[Red]\-&quot;R&quot;#,##0"/>
    <numFmt numFmtId="165" formatCode="#,##0.000"/>
    <numFmt numFmtId="166" formatCode="#,##0.0"/>
    <numFmt numFmtId="167" formatCode="0.0"/>
    <numFmt numFmtId="168" formatCode="#\ ###.0"/>
    <numFmt numFmtId="169" formatCode="#\ ###"/>
    <numFmt numFmtId="170" formatCode="#\ ###\ ###"/>
    <numFmt numFmtId="171" formatCode="##\ ##0.0"/>
    <numFmt numFmtId="172" formatCode="#\ ###\ ##0.0"/>
    <numFmt numFmtId="173" formatCode="#\ ##0.0"/>
    <numFmt numFmtId="174" formatCode="##\ ###"/>
    <numFmt numFmtId="175" formatCode="#\ ##0.00"/>
    <numFmt numFmtId="176" formatCode="##\ ##0.00"/>
    <numFmt numFmtId="177" formatCode="###\ ##0.00"/>
    <numFmt numFmtId="178" formatCode="###\ ###\ ###"/>
    <numFmt numFmtId="179" formatCode="###\ ##0.0"/>
    <numFmt numFmtId="180" formatCode="#,###,###"/>
    <numFmt numFmtId="181" formatCode="###,##0.00"/>
    <numFmt numFmtId="182" formatCode="_([$€-2]* #,##0.00_);_([$€-2]* \(#,##0.00\);_([$€-2]* &quot;-&quot;??_)"/>
    <numFmt numFmtId="183" formatCode="#\ ###\ ##0.00"/>
    <numFmt numFmtId="184" formatCode="###\ ###"/>
    <numFmt numFmtId="185" formatCode="#\ ###.00"/>
    <numFmt numFmtId="186" formatCode="yyyy/mm"/>
    <numFmt numFmtId="187" formatCode="#,##0.0_ ;\-#,##0.0\ "/>
    <numFmt numFmtId="188" formatCode="#\ ###\ ###\ ###"/>
  </numFmts>
  <fonts count="58" x14ac:knownFonts="1">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sz val="8"/>
      <color indexed="52"/>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b/>
      <vertAlign val="superscript"/>
      <sz val="8"/>
      <color indexed="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sz val="36"/>
      <name val="Times New Roman"/>
      <family val="1"/>
    </font>
    <font>
      <sz val="7.5"/>
      <color rgb="FF000000"/>
      <name val="Arial"/>
      <family val="2"/>
    </font>
    <font>
      <sz val="7.5"/>
      <name val="Arial"/>
      <family val="2"/>
    </font>
    <font>
      <sz val="10"/>
      <name val="Courier"/>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182" fontId="5" fillId="0" borderId="0" applyFont="0" applyFill="0" applyBorder="0" applyAlignment="0" applyProtection="0"/>
    <xf numFmtId="182" fontId="7" fillId="0" borderId="0" applyFont="0" applyFill="0" applyBorder="0" applyAlignment="0" applyProtection="0"/>
    <xf numFmtId="0" fontId="7" fillId="0" borderId="0"/>
    <xf numFmtId="0" fontId="43" fillId="0" borderId="0"/>
    <xf numFmtId="0" fontId="5" fillId="0" borderId="0"/>
    <xf numFmtId="0" fontId="2" fillId="0" borderId="0"/>
    <xf numFmtId="0" fontId="57" fillId="0" borderId="0"/>
    <xf numFmtId="9" fontId="5" fillId="0" borderId="0" applyFont="0" applyFill="0" applyBorder="0" applyAlignment="0" applyProtection="0"/>
    <xf numFmtId="0" fontId="1" fillId="0" borderId="0"/>
    <xf numFmtId="182" fontId="5" fillId="0" borderId="0" applyFont="0" applyFill="0" applyBorder="0" applyAlignment="0" applyProtection="0"/>
    <xf numFmtId="0" fontId="5" fillId="0" borderId="0"/>
    <xf numFmtId="0" fontId="1" fillId="0" borderId="0"/>
    <xf numFmtId="0" fontId="5" fillId="0" borderId="0"/>
  </cellStyleXfs>
  <cellXfs count="2036">
    <xf numFmtId="0" fontId="0" fillId="0" borderId="0" xfId="0"/>
    <xf numFmtId="0" fontId="0" fillId="0" borderId="0" xfId="0" applyAlignment="1">
      <alignment wrapText="1"/>
    </xf>
    <xf numFmtId="0" fontId="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7"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8" fillId="0" borderId="0" xfId="0" applyNumberFormat="1" applyFont="1" applyBorder="1" applyAlignment="1">
      <alignment horizontal="left" vertical="top" wrapText="1"/>
    </xf>
    <xf numFmtId="3" fontId="8" fillId="0" borderId="6" xfId="0" applyNumberFormat="1" applyFont="1" applyBorder="1" applyAlignment="1">
      <alignment horizontal="left" vertical="top" wrapText="1"/>
    </xf>
    <xf numFmtId="0" fontId="10" fillId="0" borderId="4"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15" fillId="2" borderId="8" xfId="0" applyFont="1" applyFill="1" applyBorder="1" applyAlignment="1">
      <alignment vertical="center"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wrapText="1"/>
    </xf>
    <xf numFmtId="165" fontId="7" fillId="0" borderId="0" xfId="0" applyNumberFormat="1" applyFont="1" applyBorder="1" applyAlignment="1">
      <alignment horizontal="left" vertical="top" wrapText="1"/>
    </xf>
    <xf numFmtId="165" fontId="7" fillId="0" borderId="6" xfId="0" applyNumberFormat="1" applyFont="1" applyBorder="1" applyAlignment="1">
      <alignment horizontal="left" vertical="top" wrapText="1"/>
    </xf>
    <xf numFmtId="0" fontId="7" fillId="0" borderId="6" xfId="0" applyFont="1" applyBorder="1" applyAlignment="1">
      <alignment vertical="top" wrapText="1"/>
    </xf>
    <xf numFmtId="0" fontId="16" fillId="2" borderId="0" xfId="0" applyFont="1" applyFill="1" applyBorder="1" applyAlignment="1">
      <alignment horizontal="center" vertical="top" wrapText="1"/>
    </xf>
    <xf numFmtId="166" fontId="17" fillId="0" borderId="0" xfId="0" applyNumberFormat="1" applyFont="1" applyBorder="1" applyAlignment="1">
      <alignment horizontal="right" vertical="top" wrapText="1"/>
    </xf>
    <xf numFmtId="0" fontId="17" fillId="0" borderId="10" xfId="0" applyFont="1" applyBorder="1" applyAlignment="1">
      <alignment vertical="top" wrapText="1"/>
    </xf>
    <xf numFmtId="166" fontId="17" fillId="0" borderId="0" xfId="0" applyNumberFormat="1" applyFont="1"/>
    <xf numFmtId="3" fontId="17" fillId="0" borderId="0" xfId="0" applyNumberFormat="1" applyFont="1" applyBorder="1" applyAlignment="1">
      <alignment horizontal="right" vertical="top" wrapText="1"/>
    </xf>
    <xf numFmtId="0" fontId="17" fillId="0" borderId="0" xfId="0" applyFont="1" applyBorder="1" applyAlignment="1">
      <alignment horizontal="center" vertical="top" wrapText="1"/>
    </xf>
    <xf numFmtId="0" fontId="17" fillId="0" borderId="2" xfId="0" applyFont="1" applyBorder="1" applyAlignment="1">
      <alignment vertical="top" wrapText="1"/>
    </xf>
    <xf numFmtId="178" fontId="17" fillId="0" borderId="0" xfId="0" applyNumberFormat="1" applyFont="1" applyBorder="1" applyAlignment="1">
      <alignment horizontal="right" vertical="top" wrapText="1"/>
    </xf>
    <xf numFmtId="0" fontId="19" fillId="0" borderId="0" xfId="0" applyFont="1"/>
    <xf numFmtId="0" fontId="17" fillId="0" borderId="0" xfId="0" applyFont="1" applyAlignment="1"/>
    <xf numFmtId="173" fontId="19" fillId="0" borderId="0" xfId="0" applyNumberFormat="1" applyFont="1"/>
    <xf numFmtId="170" fontId="19" fillId="0" borderId="0" xfId="0" applyNumberFormat="1" applyFont="1"/>
    <xf numFmtId="3" fontId="19" fillId="0" borderId="0" xfId="0" applyNumberFormat="1" applyFont="1"/>
    <xf numFmtId="166" fontId="19" fillId="0" borderId="0" xfId="0" applyNumberFormat="1" applyFont="1"/>
    <xf numFmtId="0" fontId="17" fillId="0" borderId="7" xfId="0" applyFont="1" applyBorder="1" applyAlignment="1">
      <alignment horizontal="center" vertical="top" wrapText="1"/>
    </xf>
    <xf numFmtId="3" fontId="17" fillId="0" borderId="1" xfId="0" applyNumberFormat="1" applyFont="1" applyBorder="1" applyAlignment="1">
      <alignment horizontal="right" vertical="top" wrapText="1"/>
    </xf>
    <xf numFmtId="3" fontId="17" fillId="0" borderId="10" xfId="0" applyNumberFormat="1" applyFont="1" applyBorder="1" applyAlignment="1">
      <alignment horizontal="right" vertical="top" wrapText="1"/>
    </xf>
    <xf numFmtId="0" fontId="19" fillId="0" borderId="1" xfId="0" applyFont="1" applyBorder="1"/>
    <xf numFmtId="0" fontId="19" fillId="0" borderId="2" xfId="0" applyFont="1" applyBorder="1"/>
    <xf numFmtId="178" fontId="19" fillId="0" borderId="0" xfId="0" applyNumberFormat="1" applyFont="1"/>
    <xf numFmtId="0" fontId="19" fillId="0" borderId="0" xfId="0" applyFont="1" applyBorder="1"/>
    <xf numFmtId="0" fontId="17" fillId="0" borderId="0" xfId="0" applyFont="1"/>
    <xf numFmtId="0" fontId="17" fillId="0" borderId="0" xfId="0" applyFont="1" applyAlignment="1">
      <alignment horizontal="left"/>
    </xf>
    <xf numFmtId="0" fontId="17" fillId="0" borderId="0" xfId="0" applyFont="1" applyAlignment="1">
      <alignment horizontal="left" indent="2"/>
    </xf>
    <xf numFmtId="0" fontId="17" fillId="0" borderId="7" xfId="0" applyFont="1" applyBorder="1" applyAlignment="1">
      <alignment horizontal="center" wrapText="1"/>
    </xf>
    <xf numFmtId="0" fontId="19" fillId="0" borderId="0" xfId="0" applyFont="1" applyBorder="1" applyAlignment="1">
      <alignment horizontal="center"/>
    </xf>
    <xf numFmtId="0" fontId="17" fillId="0" borderId="0" xfId="0" applyFont="1" applyBorder="1" applyAlignment="1">
      <alignment vertical="top" wrapText="1"/>
    </xf>
    <xf numFmtId="0" fontId="17" fillId="0" borderId="0" xfId="0" applyFont="1" applyAlignment="1">
      <alignment wrapText="1"/>
    </xf>
    <xf numFmtId="0" fontId="17" fillId="0" borderId="10" xfId="0" applyFont="1" applyBorder="1" applyAlignment="1">
      <alignment horizontal="right" vertical="top" wrapText="1"/>
    </xf>
    <xf numFmtId="0" fontId="19" fillId="0" borderId="0" xfId="0" applyFont="1" applyBorder="1" applyAlignment="1"/>
    <xf numFmtId="0" fontId="19" fillId="0" borderId="1" xfId="0" applyFont="1" applyBorder="1" applyAlignment="1"/>
    <xf numFmtId="0" fontId="17" fillId="0" borderId="0" xfId="0" applyFont="1" applyBorder="1" applyAlignment="1">
      <alignment horizontal="left" vertical="top" wrapText="1"/>
    </xf>
    <xf numFmtId="0" fontId="19" fillId="0" borderId="6" xfId="0" applyFont="1" applyBorder="1"/>
    <xf numFmtId="0" fontId="20" fillId="0" borderId="0" xfId="0" applyFont="1"/>
    <xf numFmtId="0" fontId="19" fillId="0" borderId="0" xfId="0" applyFont="1" applyAlignment="1">
      <alignment horizontal="center"/>
    </xf>
    <xf numFmtId="0" fontId="17" fillId="0" borderId="6" xfId="0" applyFont="1" applyBorder="1"/>
    <xf numFmtId="0" fontId="19" fillId="0" borderId="0" xfId="0" applyFont="1" applyAlignment="1">
      <alignment wrapText="1"/>
    </xf>
    <xf numFmtId="0" fontId="19" fillId="0" borderId="0" xfId="0" applyFont="1" applyAlignment="1"/>
    <xf numFmtId="0" fontId="17" fillId="0" borderId="2" xfId="0" applyFont="1" applyBorder="1" applyAlignment="1">
      <alignment horizontal="center" vertical="top" wrapText="1"/>
    </xf>
    <xf numFmtId="0" fontId="19" fillId="0" borderId="10" xfId="0" applyFont="1" applyBorder="1"/>
    <xf numFmtId="0" fontId="19" fillId="0" borderId="0" xfId="0" applyFont="1" applyAlignment="1">
      <alignment textRotation="180"/>
    </xf>
    <xf numFmtId="3" fontId="17" fillId="0" borderId="0" xfId="0" applyNumberFormat="1" applyFont="1" applyBorder="1" applyAlignment="1">
      <alignment horizontal="right" vertical="center" wrapText="1"/>
    </xf>
    <xf numFmtId="0" fontId="15" fillId="0" borderId="0" xfId="0" applyFont="1" applyAlignment="1">
      <alignment horizontal="left"/>
    </xf>
    <xf numFmtId="0" fontId="20" fillId="0" borderId="2" xfId="0" applyFont="1" applyBorder="1" applyAlignment="1">
      <alignment wrapText="1"/>
    </xf>
    <xf numFmtId="0" fontId="20" fillId="0" borderId="0" xfId="0" applyFont="1" applyAlignment="1">
      <alignment wrapText="1"/>
    </xf>
    <xf numFmtId="0" fontId="17" fillId="0" borderId="0" xfId="0" applyFont="1" applyBorder="1" applyAlignment="1"/>
    <xf numFmtId="3" fontId="19" fillId="0" borderId="0" xfId="0" applyNumberFormat="1" applyFont="1" applyAlignment="1"/>
    <xf numFmtId="0" fontId="20" fillId="0" borderId="0" xfId="0" applyFont="1" applyBorder="1" applyAlignment="1">
      <alignment wrapText="1"/>
    </xf>
    <xf numFmtId="0" fontId="17" fillId="0" borderId="6" xfId="0" applyFont="1" applyBorder="1" applyAlignment="1">
      <alignment horizontal="center" vertical="top" wrapText="1"/>
    </xf>
    <xf numFmtId="2" fontId="17" fillId="0" borderId="0" xfId="0" applyNumberFormat="1" applyFont="1" applyBorder="1" applyAlignment="1">
      <alignment horizontal="right" vertical="top" wrapText="1"/>
    </xf>
    <xf numFmtId="0" fontId="17" fillId="0" borderId="6" xfId="0" applyFont="1" applyBorder="1" applyAlignment="1"/>
    <xf numFmtId="0" fontId="17" fillId="0" borderId="0" xfId="0" applyFont="1" applyAlignment="1">
      <alignment horizontal="center"/>
    </xf>
    <xf numFmtId="4" fontId="19" fillId="0" borderId="0" xfId="0" applyNumberFormat="1" applyFont="1"/>
    <xf numFmtId="0" fontId="19" fillId="0" borderId="0" xfId="0" applyFont="1" applyAlignment="1">
      <alignment horizontal="left"/>
    </xf>
    <xf numFmtId="181" fontId="19" fillId="0" borderId="0" xfId="0" applyNumberFormat="1" applyFont="1"/>
    <xf numFmtId="170" fontId="17" fillId="0" borderId="0" xfId="0" applyNumberFormat="1" applyFont="1" applyBorder="1" applyAlignment="1">
      <alignment horizontal="center" vertical="top" wrapText="1"/>
    </xf>
    <xf numFmtId="0" fontId="17" fillId="0" borderId="0" xfId="0" applyFont="1" applyBorder="1"/>
    <xf numFmtId="0" fontId="19" fillId="0" borderId="0" xfId="0" applyFont="1" applyBorder="1" applyAlignment="1">
      <alignment vertical="top" wrapText="1"/>
    </xf>
    <xf numFmtId="0" fontId="17" fillId="0" borderId="0" xfId="0" applyFont="1" applyBorder="1" applyAlignment="1">
      <alignment vertical="center" wrapText="1"/>
    </xf>
    <xf numFmtId="166" fontId="17" fillId="0" borderId="0" xfId="0" applyNumberFormat="1" applyFont="1" applyBorder="1" applyAlignment="1">
      <alignment horizontal="right" vertical="center" wrapText="1"/>
    </xf>
    <xf numFmtId="4" fontId="17" fillId="0" borderId="0" xfId="0" applyNumberFormat="1" applyFont="1" applyBorder="1" applyAlignment="1">
      <alignment horizontal="right" vertical="center" wrapText="1"/>
    </xf>
    <xf numFmtId="170" fontId="17" fillId="0" borderId="0" xfId="0" applyNumberFormat="1" applyFont="1" applyAlignment="1"/>
    <xf numFmtId="170" fontId="15" fillId="0" borderId="0" xfId="0" applyNumberFormat="1" applyFont="1"/>
    <xf numFmtId="170" fontId="17" fillId="0" borderId="0" xfId="0" applyNumberFormat="1" applyFont="1" applyAlignment="1">
      <alignment horizontal="left"/>
    </xf>
    <xf numFmtId="170" fontId="17" fillId="0" borderId="0" xfId="0" applyNumberFormat="1" applyFont="1"/>
    <xf numFmtId="170" fontId="19" fillId="0" borderId="0" xfId="0" applyNumberFormat="1" applyFont="1" applyBorder="1"/>
    <xf numFmtId="170" fontId="19" fillId="0" borderId="6" xfId="0" applyNumberFormat="1" applyFont="1" applyBorder="1"/>
    <xf numFmtId="170" fontId="17" fillId="0" borderId="0" xfId="0" applyNumberFormat="1" applyFont="1" applyBorder="1"/>
    <xf numFmtId="170" fontId="17" fillId="0" borderId="0" xfId="0" applyNumberFormat="1" applyFont="1" applyAlignment="1">
      <alignment horizontal="left" indent="1"/>
    </xf>
    <xf numFmtId="167" fontId="17" fillId="0" borderId="0" xfId="0" applyNumberFormat="1" applyFont="1"/>
    <xf numFmtId="49" fontId="17" fillId="0" borderId="10" xfId="0" applyNumberFormat="1" applyFont="1" applyBorder="1" applyAlignment="1">
      <alignment vertical="top" wrapText="1"/>
    </xf>
    <xf numFmtId="179" fontId="17" fillId="0" borderId="0" xfId="0" applyNumberFormat="1" applyFont="1" applyBorder="1" applyAlignment="1">
      <alignment horizontal="center" vertical="top" wrapText="1"/>
    </xf>
    <xf numFmtId="0" fontId="0" fillId="0" borderId="2" xfId="0" applyBorder="1" applyAlignment="1">
      <alignment wrapText="1"/>
    </xf>
    <xf numFmtId="0" fontId="17" fillId="0" borderId="2" xfId="0" applyFont="1" applyBorder="1" applyAlignment="1">
      <alignment horizontal="center" wrapText="1"/>
    </xf>
    <xf numFmtId="0" fontId="23" fillId="0" borderId="0" xfId="0" applyFont="1"/>
    <xf numFmtId="3" fontId="19" fillId="0" borderId="0" xfId="0" applyNumberFormat="1" applyFont="1" applyAlignment="1">
      <alignment horizontal="center"/>
    </xf>
    <xf numFmtId="0" fontId="19" fillId="0" borderId="0" xfId="0" applyFont="1" applyBorder="1" applyAlignment="1">
      <alignment wrapText="1"/>
    </xf>
    <xf numFmtId="1" fontId="19" fillId="0" borderId="0" xfId="0" applyNumberFormat="1" applyFont="1" applyBorder="1"/>
    <xf numFmtId="4" fontId="19" fillId="0" borderId="0" xfId="0" applyNumberFormat="1" applyFont="1" applyBorder="1" applyAlignment="1">
      <alignment horizontal="right"/>
    </xf>
    <xf numFmtId="2" fontId="19" fillId="0" borderId="0" xfId="0" applyNumberFormat="1" applyFont="1" applyBorder="1" applyAlignment="1">
      <alignment horizontal="right"/>
    </xf>
    <xf numFmtId="170" fontId="19" fillId="0" borderId="2" xfId="0" applyNumberFormat="1" applyFont="1" applyBorder="1"/>
    <xf numFmtId="172" fontId="17" fillId="0" borderId="0" xfId="0" applyNumberFormat="1" applyFont="1" applyBorder="1" applyAlignment="1">
      <alignment horizontal="right" vertical="top" wrapText="1"/>
    </xf>
    <xf numFmtId="0" fontId="20" fillId="0" borderId="0" xfId="0" applyFont="1" applyBorder="1" applyAlignment="1">
      <alignment horizontal="center" vertical="top" wrapText="1"/>
    </xf>
    <xf numFmtId="170" fontId="17" fillId="0" borderId="0" xfId="0" applyNumberFormat="1" applyFont="1" applyBorder="1" applyAlignment="1">
      <alignment horizontal="center" vertical="top"/>
    </xf>
    <xf numFmtId="0" fontId="25" fillId="0" borderId="0" xfId="0" applyFont="1"/>
    <xf numFmtId="3" fontId="22" fillId="0" borderId="0" xfId="0" applyNumberFormat="1" applyFont="1" applyBorder="1" applyAlignment="1">
      <alignment horizontal="center"/>
    </xf>
    <xf numFmtId="0" fontId="22" fillId="0" borderId="0" xfId="0" applyFont="1" applyBorder="1" applyAlignment="1">
      <alignment horizontal="center"/>
    </xf>
    <xf numFmtId="0" fontId="0" fillId="0" borderId="0" xfId="0" applyAlignment="1"/>
    <xf numFmtId="0" fontId="22" fillId="0" borderId="0" xfId="0" applyFont="1" applyAlignment="1">
      <alignment horizontal="left"/>
    </xf>
    <xf numFmtId="0" fontId="17" fillId="0" borderId="6" xfId="0" applyFont="1" applyBorder="1" applyAlignment="1">
      <alignment horizontal="left"/>
    </xf>
    <xf numFmtId="0" fontId="17" fillId="0" borderId="0" xfId="0" applyFont="1" applyAlignment="1">
      <alignment horizontal="left" vertical="center"/>
    </xf>
    <xf numFmtId="0" fontId="19" fillId="0" borderId="14" xfId="0" applyFont="1" applyBorder="1"/>
    <xf numFmtId="184" fontId="17" fillId="0" borderId="0" xfId="0" applyNumberFormat="1" applyFont="1" applyBorder="1" applyAlignment="1">
      <alignment horizontal="right" vertical="top" wrapText="1"/>
    </xf>
    <xf numFmtId="0" fontId="17" fillId="0" borderId="6" xfId="0" applyFont="1" applyBorder="1" applyAlignment="1">
      <alignment horizontal="center"/>
    </xf>
    <xf numFmtId="0" fontId="17" fillId="0" borderId="0" xfId="0" applyFont="1" applyBorder="1" applyAlignment="1">
      <alignment wrapText="1"/>
    </xf>
    <xf numFmtId="0" fontId="17" fillId="0" borderId="0" xfId="0" applyFont="1" applyBorder="1" applyAlignment="1">
      <alignment horizontal="center" wrapText="1"/>
    </xf>
    <xf numFmtId="176" fontId="17"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6" fillId="0" borderId="0" xfId="0" applyFont="1"/>
    <xf numFmtId="0" fontId="27" fillId="0" borderId="0" xfId="0" applyFont="1" applyAlignment="1"/>
    <xf numFmtId="3" fontId="17" fillId="0" borderId="0" xfId="0" applyNumberFormat="1" applyFont="1" applyBorder="1" applyAlignment="1">
      <alignment horizontal="right" vertical="top" wrapText="1" indent="1"/>
    </xf>
    <xf numFmtId="178" fontId="17" fillId="0" borderId="1" xfId="0" applyNumberFormat="1" applyFont="1" applyBorder="1" applyAlignment="1">
      <alignment horizontal="right" vertical="top" wrapText="1" indent="1"/>
    </xf>
    <xf numFmtId="178" fontId="17" fillId="0" borderId="10" xfId="0" applyNumberFormat="1" applyFont="1" applyBorder="1" applyAlignment="1">
      <alignment horizontal="right" vertical="top" wrapText="1" indent="1"/>
    </xf>
    <xf numFmtId="175" fontId="17" fillId="0" borderId="1" xfId="0" applyNumberFormat="1" applyFont="1" applyBorder="1" applyAlignment="1">
      <alignment horizontal="right" vertical="top" wrapText="1" indent="1"/>
    </xf>
    <xf numFmtId="184" fontId="17" fillId="0" borderId="10" xfId="0" applyNumberFormat="1" applyFont="1" applyBorder="1" applyAlignment="1">
      <alignment horizontal="right" vertical="top" wrapText="1" indent="1"/>
    </xf>
    <xf numFmtId="4" fontId="17" fillId="0" borderId="0" xfId="0" applyNumberFormat="1" applyFont="1" applyBorder="1" applyAlignment="1">
      <alignment horizontal="right" vertical="top" wrapText="1" indent="1"/>
    </xf>
    <xf numFmtId="168" fontId="17" fillId="0" borderId="10" xfId="0" applyNumberFormat="1" applyFont="1" applyBorder="1" applyAlignment="1">
      <alignment horizontal="right" indent="1"/>
    </xf>
    <xf numFmtId="178" fontId="17" fillId="0" borderId="0" xfId="0" applyNumberFormat="1" applyFont="1" applyBorder="1" applyAlignment="1">
      <alignment horizontal="right" vertical="top" wrapText="1" indent="1"/>
    </xf>
    <xf numFmtId="3" fontId="17" fillId="0" borderId="15" xfId="0" applyNumberFormat="1" applyFont="1" applyBorder="1" applyAlignment="1">
      <alignment horizontal="center" wrapText="1"/>
    </xf>
    <xf numFmtId="0" fontId="28" fillId="0" borderId="0" xfId="0" applyFont="1" applyAlignment="1">
      <alignment horizontal="center"/>
    </xf>
    <xf numFmtId="0" fontId="29" fillId="0" borderId="0" xfId="0" applyFont="1" applyAlignment="1">
      <alignment textRotation="180"/>
    </xf>
    <xf numFmtId="0" fontId="28" fillId="0" borderId="1" xfId="0" applyFont="1" applyBorder="1" applyAlignment="1">
      <alignment textRotation="180"/>
    </xf>
    <xf numFmtId="0" fontId="16" fillId="0" borderId="0" xfId="0" applyFont="1" applyAlignment="1">
      <alignment horizontal="center"/>
    </xf>
    <xf numFmtId="170" fontId="28" fillId="0" borderId="0" xfId="0" applyNumberFormat="1" applyFont="1" applyAlignment="1">
      <alignment horizontal="center"/>
    </xf>
    <xf numFmtId="49" fontId="28" fillId="0" borderId="0" xfId="0" applyNumberFormat="1" applyFont="1" applyAlignment="1">
      <alignment horizontal="center"/>
    </xf>
    <xf numFmtId="0" fontId="28" fillId="0" borderId="0" xfId="0" applyNumberFormat="1" applyFont="1" applyAlignment="1">
      <alignment horizontal="center"/>
    </xf>
    <xf numFmtId="0" fontId="16" fillId="0" borderId="0" xfId="0" applyNumberFormat="1" applyFont="1" applyBorder="1" applyAlignment="1">
      <alignment horizontal="center" vertical="top" wrapText="1"/>
    </xf>
    <xf numFmtId="0" fontId="17" fillId="0" borderId="0" xfId="0" applyFont="1" applyBorder="1" applyAlignment="1">
      <alignment horizontal="left"/>
    </xf>
    <xf numFmtId="3" fontId="17" fillId="0" borderId="0" xfId="0" applyNumberFormat="1" applyFont="1" applyAlignment="1"/>
    <xf numFmtId="0" fontId="19" fillId="0" borderId="0" xfId="0" applyFont="1" applyFill="1"/>
    <xf numFmtId="170" fontId="19" fillId="0" borderId="0" xfId="0" applyNumberFormat="1" applyFont="1" applyFill="1"/>
    <xf numFmtId="3" fontId="19" fillId="0" borderId="0" xfId="0" applyNumberFormat="1" applyFont="1" applyFill="1" applyAlignment="1"/>
    <xf numFmtId="169" fontId="19" fillId="0" borderId="0" xfId="0" applyNumberFormat="1" applyFont="1"/>
    <xf numFmtId="170" fontId="19" fillId="0" borderId="0" xfId="0" applyNumberFormat="1"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2" fontId="19" fillId="0" borderId="0" xfId="0" applyNumberFormat="1" applyFont="1"/>
    <xf numFmtId="172" fontId="19" fillId="0" borderId="0" xfId="0" applyNumberFormat="1" applyFont="1"/>
    <xf numFmtId="173" fontId="17" fillId="0" borderId="0" xfId="0" applyNumberFormat="1" applyFont="1"/>
    <xf numFmtId="168" fontId="17" fillId="0" borderId="0" xfId="0" applyNumberFormat="1" applyFont="1"/>
    <xf numFmtId="0" fontId="28" fillId="0" borderId="0" xfId="0" applyFont="1"/>
    <xf numFmtId="167" fontId="19" fillId="0" borderId="0" xfId="0" applyNumberFormat="1" applyFont="1"/>
    <xf numFmtId="180" fontId="19" fillId="0" borderId="0" xfId="0" applyNumberFormat="1" applyFont="1"/>
    <xf numFmtId="178" fontId="19" fillId="0" borderId="0" xfId="0" applyNumberFormat="1" applyFont="1" applyAlignment="1"/>
    <xf numFmtId="0" fontId="19" fillId="0" borderId="8" xfId="0" applyFont="1" applyBorder="1"/>
    <xf numFmtId="0" fontId="0" fillId="0" borderId="0" xfId="0" applyBorder="1" applyAlignment="1">
      <alignment horizontal="center" vertical="top"/>
    </xf>
    <xf numFmtId="170" fontId="17" fillId="0" borderId="0" xfId="0" applyNumberFormat="1" applyFont="1" applyBorder="1" applyAlignment="1">
      <alignment horizontal="center"/>
    </xf>
    <xf numFmtId="0" fontId="19" fillId="0" borderId="4" xfId="0" applyFont="1" applyBorder="1"/>
    <xf numFmtId="0" fontId="19" fillId="0" borderId="0" xfId="0" applyFont="1" applyAlignment="1">
      <alignment horizontal="left" wrapText="1" indent="5"/>
    </xf>
    <xf numFmtId="3" fontId="19" fillId="0" borderId="0" xfId="0" applyNumberFormat="1" applyFont="1" applyBorder="1" applyAlignment="1">
      <alignment horizontal="right" wrapText="1" indent="1"/>
    </xf>
    <xf numFmtId="0" fontId="10" fillId="0" borderId="13" xfId="0" applyFont="1" applyBorder="1" applyAlignment="1">
      <alignment vertical="center" wrapText="1"/>
    </xf>
    <xf numFmtId="0" fontId="30" fillId="0" borderId="0" xfId="0" applyFont="1" applyAlignment="1">
      <alignment horizontal="center"/>
    </xf>
    <xf numFmtId="167" fontId="32" fillId="0" borderId="0" xfId="0" applyNumberFormat="1" applyFont="1" applyBorder="1" applyAlignment="1">
      <alignment horizontal="center"/>
    </xf>
    <xf numFmtId="166" fontId="17" fillId="0" borderId="0" xfId="0" applyNumberFormat="1" applyFont="1" applyBorder="1" applyAlignment="1">
      <alignment horizontal="right" vertical="top" wrapText="1" indent="1"/>
    </xf>
    <xf numFmtId="3" fontId="18" fillId="0" borderId="0" xfId="0" applyNumberFormat="1" applyFont="1" applyBorder="1" applyAlignment="1">
      <alignment horizontal="right" vertical="top" wrapText="1" indent="1"/>
    </xf>
    <xf numFmtId="4" fontId="17" fillId="0" borderId="0" xfId="0" applyNumberFormat="1" applyFont="1" applyBorder="1" applyAlignment="1">
      <alignment horizontal="right" indent="1"/>
    </xf>
    <xf numFmtId="179" fontId="17" fillId="0" borderId="0" xfId="0" applyNumberFormat="1" applyFont="1" applyBorder="1" applyAlignment="1">
      <alignment horizontal="right" vertical="top" wrapText="1" indent="1"/>
    </xf>
    <xf numFmtId="174" fontId="19" fillId="0" borderId="0" xfId="0" applyNumberFormat="1" applyFont="1"/>
    <xf numFmtId="184" fontId="19" fillId="0" borderId="0" xfId="0" applyNumberFormat="1" applyFont="1"/>
    <xf numFmtId="171" fontId="19" fillId="0" borderId="0" xfId="0" applyNumberFormat="1" applyFont="1"/>
    <xf numFmtId="0" fontId="17" fillId="0" borderId="2" xfId="0" applyFont="1" applyBorder="1"/>
    <xf numFmtId="170" fontId="19" fillId="0" borderId="0" xfId="0" applyNumberFormat="1" applyFont="1" applyBorder="1" applyAlignment="1">
      <alignment horizontal="center"/>
    </xf>
    <xf numFmtId="170" fontId="19" fillId="0" borderId="14" xfId="0" applyNumberFormat="1" applyFont="1" applyBorder="1"/>
    <xf numFmtId="0" fontId="16" fillId="0" borderId="0" xfId="0" applyFont="1" applyAlignment="1">
      <alignment textRotation="180"/>
    </xf>
    <xf numFmtId="0" fontId="27" fillId="0" borderId="0" xfId="0" applyFont="1"/>
    <xf numFmtId="178" fontId="27" fillId="0" borderId="0" xfId="0" applyNumberFormat="1" applyFont="1"/>
    <xf numFmtId="170" fontId="17" fillId="0" borderId="1" xfId="0" applyNumberFormat="1" applyFont="1" applyBorder="1"/>
    <xf numFmtId="170" fontId="17" fillId="0" borderId="0" xfId="0" applyNumberFormat="1" applyFont="1" applyBorder="1" applyAlignment="1">
      <alignment horizontal="left" indent="1"/>
    </xf>
    <xf numFmtId="3" fontId="19" fillId="0" borderId="0" xfId="0" applyNumberFormat="1" applyFont="1" applyBorder="1"/>
    <xf numFmtId="166" fontId="27" fillId="0" borderId="0" xfId="0" applyNumberFormat="1" applyFont="1"/>
    <xf numFmtId="0" fontId="17" fillId="0" borderId="0" xfId="0" applyFont="1" applyBorder="1" applyAlignment="1">
      <alignment horizontal="right" vertical="top" wrapText="1" indent="1"/>
    </xf>
    <xf numFmtId="0" fontId="21" fillId="0" borderId="0" xfId="0" applyFont="1" applyBorder="1" applyAlignment="1">
      <alignment horizontal="right" vertical="top" wrapText="1" indent="1"/>
    </xf>
    <xf numFmtId="0" fontId="21" fillId="0" borderId="0" xfId="0" applyFont="1" applyBorder="1" applyAlignment="1">
      <alignment horizontal="right" vertical="top" wrapText="1"/>
    </xf>
    <xf numFmtId="4" fontId="17" fillId="0" borderId="0" xfId="0" applyNumberFormat="1" applyFont="1" applyBorder="1"/>
    <xf numFmtId="0" fontId="19" fillId="0" borderId="0" xfId="0" applyNumberFormat="1" applyFont="1" applyAlignment="1">
      <alignment horizontal="center"/>
    </xf>
    <xf numFmtId="0" fontId="27" fillId="0" borderId="0" xfId="0" applyFont="1" applyBorder="1"/>
    <xf numFmtId="0" fontId="27" fillId="0" borderId="0" xfId="0" applyFont="1" applyBorder="1" applyAlignment="1"/>
    <xf numFmtId="0" fontId="0" fillId="0" borderId="3" xfId="0" applyBorder="1" applyAlignment="1"/>
    <xf numFmtId="0" fontId="38" fillId="0" borderId="0" xfId="0" applyFont="1" applyAlignment="1"/>
    <xf numFmtId="0" fontId="38" fillId="0" borderId="0" xfId="0" applyFont="1"/>
    <xf numFmtId="0" fontId="40" fillId="0" borderId="0" xfId="0" applyFont="1" applyAlignment="1"/>
    <xf numFmtId="3" fontId="38" fillId="0" borderId="0" xfId="0" applyNumberFormat="1" applyFont="1"/>
    <xf numFmtId="184" fontId="38" fillId="0" borderId="10" xfId="0" applyNumberFormat="1" applyFont="1" applyBorder="1" applyAlignment="1">
      <alignment horizontal="right" vertical="top" wrapText="1"/>
    </xf>
    <xf numFmtId="0" fontId="38" fillId="0" borderId="0" xfId="0" applyFont="1" applyBorder="1"/>
    <xf numFmtId="184" fontId="38" fillId="0" borderId="0" xfId="0" applyNumberFormat="1" applyFont="1" applyBorder="1" applyAlignment="1">
      <alignment horizontal="right" vertical="top" wrapText="1"/>
    </xf>
    <xf numFmtId="0" fontId="35" fillId="0" borderId="0" xfId="0" applyFont="1"/>
    <xf numFmtId="0" fontId="35" fillId="0" borderId="1" xfId="0" applyFont="1" applyBorder="1" applyAlignment="1"/>
    <xf numFmtId="170" fontId="38" fillId="0" borderId="0" xfId="0" applyNumberFormat="1" applyFont="1"/>
    <xf numFmtId="0" fontId="35" fillId="0" borderId="0" xfId="0" applyFont="1" applyAlignment="1"/>
    <xf numFmtId="0" fontId="35" fillId="0" borderId="14" xfId="0" applyFont="1" applyBorder="1" applyAlignment="1"/>
    <xf numFmtId="0" fontId="35" fillId="0" borderId="12" xfId="0" applyFont="1" applyBorder="1" applyAlignment="1"/>
    <xf numFmtId="0" fontId="35" fillId="0" borderId="0" xfId="0" applyFont="1" applyBorder="1" applyAlignment="1"/>
    <xf numFmtId="3" fontId="38" fillId="0" borderId="0" xfId="0" applyNumberFormat="1" applyFont="1" applyBorder="1"/>
    <xf numFmtId="170" fontId="38" fillId="0" borderId="0" xfId="0" applyNumberFormat="1" applyFont="1" applyAlignment="1">
      <alignment horizontal="left"/>
    </xf>
    <xf numFmtId="0" fontId="8" fillId="0" borderId="3" xfId="0" applyFont="1" applyBorder="1" applyAlignment="1">
      <alignment horizontal="left" vertical="center"/>
    </xf>
    <xf numFmtId="0" fontId="10" fillId="0" borderId="13" xfId="0" applyFont="1" applyBorder="1" applyAlignment="1"/>
    <xf numFmtId="0" fontId="0" fillId="0" borderId="0" xfId="0" applyBorder="1" applyAlignment="1">
      <alignment horizontal="left" wrapText="1"/>
    </xf>
    <xf numFmtId="0" fontId="10" fillId="0" borderId="13" xfId="0" applyFont="1" applyBorder="1" applyAlignment="1">
      <alignment wrapText="1"/>
    </xf>
    <xf numFmtId="0" fontId="35" fillId="0" borderId="2" xfId="0" applyFont="1" applyBorder="1" applyAlignment="1">
      <alignment vertical="top" wrapText="1"/>
    </xf>
    <xf numFmtId="0" fontId="19" fillId="0" borderId="0" xfId="0" applyFont="1" applyAlignment="1"/>
    <xf numFmtId="0" fontId="17" fillId="0" borderId="6" xfId="0" applyFont="1" applyBorder="1" applyAlignment="1"/>
    <xf numFmtId="0" fontId="38" fillId="0" borderId="0" xfId="0" applyFont="1" applyAlignment="1"/>
    <xf numFmtId="0" fontId="35" fillId="0" borderId="2" xfId="0" applyFont="1" applyBorder="1" applyAlignment="1">
      <alignment vertical="center" wrapText="1"/>
    </xf>
    <xf numFmtId="0" fontId="40" fillId="0" borderId="0" xfId="0" applyFont="1" applyAlignment="1">
      <alignment horizontal="left"/>
    </xf>
    <xf numFmtId="168" fontId="35" fillId="0" borderId="2" xfId="0" applyNumberFormat="1" applyFont="1" applyBorder="1" applyAlignment="1">
      <alignment horizontal="right" vertical="center" wrapText="1" indent="2"/>
    </xf>
    <xf numFmtId="166" fontId="35" fillId="0" borderId="2" xfId="0" applyNumberFormat="1" applyFont="1" applyBorder="1" applyAlignment="1">
      <alignment horizontal="right" vertical="center" wrapText="1" indent="2"/>
    </xf>
    <xf numFmtId="0" fontId="19" fillId="0" borderId="6" xfId="0" applyFont="1" applyBorder="1" applyAlignment="1">
      <alignment wrapText="1"/>
    </xf>
    <xf numFmtId="0" fontId="31" fillId="0" borderId="0" xfId="0" applyFont="1" applyAlignment="1"/>
    <xf numFmtId="0" fontId="44" fillId="0" borderId="0" xfId="0"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7" fillId="0" borderId="0" xfId="0" applyFont="1"/>
    <xf numFmtId="0" fontId="17" fillId="0" borderId="0" xfId="0" applyFont="1" applyAlignment="1"/>
    <xf numFmtId="0" fontId="35" fillId="0" borderId="2" xfId="0" applyFont="1" applyBorder="1" applyAlignment="1">
      <alignment vertical="center" wrapText="1"/>
    </xf>
    <xf numFmtId="0" fontId="22" fillId="0" borderId="0" xfId="0" applyFont="1"/>
    <xf numFmtId="184" fontId="38" fillId="0" borderId="2" xfId="0" applyNumberFormat="1" applyFont="1" applyBorder="1" applyAlignment="1">
      <alignment horizontal="right" vertical="top" wrapText="1"/>
    </xf>
    <xf numFmtId="0" fontId="35" fillId="0" borderId="0" xfId="0" applyFont="1" applyAlignment="1">
      <alignment vertical="center"/>
    </xf>
    <xf numFmtId="168" fontId="37" fillId="0" borderId="2" xfId="0" applyNumberFormat="1" applyFont="1" applyBorder="1" applyAlignment="1">
      <alignment horizontal="right" vertical="center" wrapText="1" indent="2"/>
    </xf>
    <xf numFmtId="0" fontId="17" fillId="0" borderId="10" xfId="0" applyFont="1" applyBorder="1" applyAlignment="1">
      <alignment horizontal="center" vertical="top" wrapText="1"/>
    </xf>
    <xf numFmtId="0" fontId="17" fillId="0" borderId="5" xfId="0" applyFont="1" applyBorder="1" applyAlignment="1">
      <alignment horizontal="center" wrapText="1"/>
    </xf>
    <xf numFmtId="0" fontId="17" fillId="0" borderId="0" xfId="0" applyFont="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6" xfId="0" applyFont="1"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left" vertical="center" wrapText="1"/>
    </xf>
    <xf numFmtId="0" fontId="17" fillId="0" borderId="4"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xf numFmtId="0" fontId="17" fillId="0" borderId="12" xfId="0" applyFont="1" applyBorder="1" applyAlignment="1">
      <alignment horizontal="left" vertical="top" wrapText="1" indent="1"/>
    </xf>
    <xf numFmtId="0" fontId="17" fillId="0" borderId="8" xfId="0" applyFont="1" applyBorder="1" applyAlignment="1">
      <alignment horizontal="left" vertical="top" wrapText="1" indent="1"/>
    </xf>
    <xf numFmtId="0" fontId="17" fillId="0" borderId="15" xfId="0" applyFont="1" applyBorder="1" applyAlignment="1">
      <alignment horizontal="left" indent="1"/>
    </xf>
    <xf numFmtId="174" fontId="17" fillId="0" borderId="10" xfId="0" applyNumberFormat="1" applyFont="1" applyBorder="1" applyAlignment="1">
      <alignment horizontal="right" indent="2"/>
    </xf>
    <xf numFmtId="174" fontId="17" fillId="0" borderId="9" xfId="0" applyNumberFormat="1" applyFont="1" applyBorder="1" applyAlignment="1">
      <alignment horizontal="right" indent="2"/>
    </xf>
    <xf numFmtId="174" fontId="17" fillId="0" borderId="11" xfId="0" applyNumberFormat="1" applyFont="1" applyBorder="1" applyAlignment="1">
      <alignment horizontal="right" indent="2"/>
    </xf>
    <xf numFmtId="174" fontId="22" fillId="0" borderId="15" xfId="0" applyNumberFormat="1" applyFont="1" applyBorder="1" applyAlignment="1">
      <alignment horizontal="right" vertical="justify" indent="2"/>
    </xf>
    <xf numFmtId="0" fontId="35" fillId="0" borderId="0" xfId="0" applyFont="1" applyAlignment="1">
      <alignment horizontal="left"/>
    </xf>
    <xf numFmtId="0" fontId="17" fillId="0" borderId="5" xfId="0" applyFont="1" applyBorder="1" applyAlignment="1">
      <alignment horizontal="left" vertical="top" wrapText="1" indent="1"/>
    </xf>
    <xf numFmtId="0" fontId="17" fillId="0" borderId="2"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xf numFmtId="0" fontId="35" fillId="0" borderId="0" xfId="0" applyFont="1" applyAlignment="1">
      <alignment horizontal="center"/>
    </xf>
    <xf numFmtId="0" fontId="22" fillId="0" borderId="15" xfId="0" applyFont="1" applyBorder="1" applyAlignment="1">
      <alignment horizontal="center"/>
    </xf>
    <xf numFmtId="166" fontId="17" fillId="0" borderId="1" xfId="0" applyNumberFormat="1" applyFont="1" applyBorder="1" applyAlignment="1">
      <alignment horizontal="right" wrapText="1" indent="1"/>
    </xf>
    <xf numFmtId="0" fontId="17" fillId="0" borderId="1" xfId="0" applyFont="1" applyBorder="1" applyAlignment="1">
      <alignment horizontal="right" wrapText="1" indent="1"/>
    </xf>
    <xf numFmtId="46" fontId="15" fillId="0" borderId="2" xfId="0" quotePrefix="1" applyNumberFormat="1" applyFont="1" applyBorder="1" applyAlignment="1">
      <alignment horizontal="left" vertical="top" wrapText="1"/>
    </xf>
    <xf numFmtId="0" fontId="17" fillId="0" borderId="1" xfId="0" applyFont="1" applyBorder="1" applyAlignment="1">
      <alignment horizontal="center" vertical="top" wrapText="1"/>
    </xf>
    <xf numFmtId="46" fontId="17" fillId="0" borderId="2"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175" fontId="17" fillId="0" borderId="10" xfId="0" applyNumberFormat="1" applyFont="1" applyBorder="1" applyAlignment="1">
      <alignment horizontal="right" vertical="top" wrapText="1" indent="1"/>
    </xf>
    <xf numFmtId="0" fontId="17" fillId="0" borderId="11" xfId="0" applyFont="1" applyBorder="1" applyAlignment="1">
      <alignment vertical="top" wrapText="1"/>
    </xf>
    <xf numFmtId="3" fontId="17" fillId="0" borderId="0" xfId="0" applyNumberFormat="1" applyFont="1" applyAlignment="1">
      <alignment horizontal="right" indent="1"/>
    </xf>
    <xf numFmtId="0" fontId="17" fillId="0" borderId="1" xfId="0" applyFont="1" applyBorder="1" applyAlignment="1">
      <alignment horizontal="right" indent="1"/>
    </xf>
    <xf numFmtId="3" fontId="17" fillId="0" borderId="1" xfId="0" applyNumberFormat="1" applyFont="1" applyBorder="1" applyAlignment="1">
      <alignment horizontal="right" indent="1"/>
    </xf>
    <xf numFmtId="3" fontId="17" fillId="0" borderId="10" xfId="0" applyNumberFormat="1" applyFont="1" applyBorder="1" applyAlignment="1">
      <alignment horizontal="right" indent="1"/>
    </xf>
    <xf numFmtId="186" fontId="17" fillId="0" borderId="10" xfId="0" applyNumberFormat="1" applyFont="1" applyBorder="1" applyAlignment="1">
      <alignment horizontal="left"/>
    </xf>
    <xf numFmtId="3" fontId="17" fillId="0" borderId="6" xfId="0" applyNumberFormat="1" applyFont="1" applyBorder="1" applyAlignment="1"/>
    <xf numFmtId="3" fontId="17" fillId="0" borderId="9" xfId="0" applyNumberFormat="1" applyFont="1" applyBorder="1" applyAlignment="1">
      <alignment horizontal="center" vertical="top" wrapText="1"/>
    </xf>
    <xf numFmtId="3" fontId="17" fillId="0" borderId="8" xfId="0" applyNumberFormat="1" applyFont="1" applyBorder="1" applyAlignment="1">
      <alignment horizontal="center" vertical="top" wrapText="1"/>
    </xf>
    <xf numFmtId="49" fontId="17" fillId="0" borderId="10" xfId="0" applyNumberFormat="1" applyFont="1" applyBorder="1" applyAlignment="1">
      <alignment horizontal="left" vertical="top" wrapText="1"/>
    </xf>
    <xf numFmtId="0" fontId="17" fillId="0" borderId="15" xfId="0" applyFont="1" applyBorder="1" applyAlignment="1">
      <alignment horizontal="center" vertical="top" wrapText="1"/>
    </xf>
    <xf numFmtId="0" fontId="17" fillId="0" borderId="10" xfId="0" applyFont="1" applyBorder="1" applyAlignment="1">
      <alignment horizontal="right" indent="1"/>
    </xf>
    <xf numFmtId="0" fontId="17" fillId="0" borderId="10" xfId="0" applyFont="1" applyBorder="1" applyAlignment="1">
      <alignment wrapText="1"/>
    </xf>
    <xf numFmtId="0" fontId="17" fillId="0" borderId="10" xfId="0" applyFont="1" applyBorder="1" applyAlignment="1">
      <alignment horizontal="right" wrapText="1" indent="1"/>
    </xf>
    <xf numFmtId="186" fontId="17" fillId="0" borderId="10" xfId="0" applyNumberFormat="1" applyFont="1" applyBorder="1" applyAlignment="1">
      <alignment horizontal="left" wrapText="1"/>
    </xf>
    <xf numFmtId="0" fontId="17" fillId="0" borderId="11" xfId="0" applyFont="1" applyBorder="1" applyAlignment="1">
      <alignment horizontal="right" wrapText="1" indent="1"/>
    </xf>
    <xf numFmtId="0" fontId="17" fillId="0" borderId="8" xfId="0" applyFont="1" applyBorder="1" applyAlignment="1">
      <alignment horizontal="center" vertical="top" wrapText="1"/>
    </xf>
    <xf numFmtId="4" fontId="17" fillId="0" borderId="10" xfId="0" applyNumberFormat="1" applyFont="1" applyBorder="1" applyAlignment="1">
      <alignment horizontal="right" wrapText="1" indent="1"/>
    </xf>
    <xf numFmtId="4" fontId="17" fillId="0" borderId="11" xfId="0" applyNumberFormat="1" applyFont="1" applyBorder="1" applyAlignment="1">
      <alignment horizontal="right" wrapText="1" indent="1"/>
    </xf>
    <xf numFmtId="0" fontId="17" fillId="0" borderId="0" xfId="0" applyFont="1" applyAlignment="1">
      <alignment horizontal="right" indent="1"/>
    </xf>
    <xf numFmtId="0" fontId="17" fillId="0" borderId="15" xfId="0" applyFont="1" applyBorder="1" applyAlignment="1">
      <alignment horizontal="center" wrapText="1"/>
    </xf>
    <xf numFmtId="0" fontId="17" fillId="0" borderId="10" xfId="0" applyFont="1" applyBorder="1" applyAlignment="1">
      <alignment horizontal="left"/>
    </xf>
    <xf numFmtId="0" fontId="35" fillId="0" borderId="0" xfId="0" quotePrefix="1" applyFont="1" applyAlignment="1"/>
    <xf numFmtId="0" fontId="17" fillId="2" borderId="11"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0" borderId="9" xfId="0" applyFont="1" applyBorder="1" applyAlignment="1">
      <alignment vertical="top" wrapText="1"/>
    </xf>
    <xf numFmtId="0" fontId="17" fillId="0" borderId="1" xfId="0" applyFont="1" applyBorder="1" applyAlignment="1">
      <alignment horizontal="center" wrapText="1"/>
    </xf>
    <xf numFmtId="49" fontId="17" fillId="0" borderId="10" xfId="0" applyNumberFormat="1" applyFont="1" applyBorder="1" applyAlignment="1">
      <alignment horizontal="left"/>
    </xf>
    <xf numFmtId="49" fontId="17" fillId="0" borderId="10" xfId="0" applyNumberFormat="1" applyFont="1" applyBorder="1" applyAlignment="1">
      <alignment horizontal="center"/>
    </xf>
    <xf numFmtId="49" fontId="17" fillId="0" borderId="10" xfId="0" applyNumberFormat="1" applyFont="1" applyBorder="1" applyAlignment="1" applyProtection="1">
      <alignment horizontal="left"/>
      <protection locked="0"/>
    </xf>
    <xf numFmtId="49" fontId="17" fillId="0" borderId="11" xfId="0" applyNumberFormat="1" applyFont="1" applyBorder="1" applyAlignment="1">
      <alignment horizontal="left"/>
    </xf>
    <xf numFmtId="0" fontId="17" fillId="0" borderId="5" xfId="0" quotePrefix="1" applyFont="1" applyBorder="1" applyAlignment="1">
      <alignment horizontal="center" vertical="top" wrapText="1"/>
    </xf>
    <xf numFmtId="0" fontId="17" fillId="0" borderId="15" xfId="0" applyFont="1" applyBorder="1" applyAlignment="1">
      <alignment horizontal="center" vertical="top"/>
    </xf>
    <xf numFmtId="49" fontId="17" fillId="0" borderId="10" xfId="0" applyNumberFormat="1" applyFont="1" applyBorder="1" applyAlignment="1">
      <alignment wrapText="1"/>
    </xf>
    <xf numFmtId="49" fontId="17" fillId="0" borderId="11" xfId="0" applyNumberFormat="1" applyFont="1" applyBorder="1" applyAlignment="1">
      <alignment wrapText="1"/>
    </xf>
    <xf numFmtId="0" fontId="17" fillId="0" borderId="15" xfId="0" applyFont="1" applyBorder="1" applyAlignment="1">
      <alignment horizontal="center" vertical="center" wrapText="1"/>
    </xf>
    <xf numFmtId="0" fontId="17" fillId="0" borderId="13" xfId="0" applyFont="1" applyBorder="1" applyAlignment="1">
      <alignment horizontal="center"/>
    </xf>
    <xf numFmtId="169" fontId="17" fillId="0" borderId="10" xfId="0" applyNumberFormat="1" applyFont="1" applyBorder="1" applyAlignment="1">
      <alignment horizontal="right" indent="1"/>
    </xf>
    <xf numFmtId="169" fontId="17" fillId="0" borderId="0" xfId="0" applyNumberFormat="1" applyFont="1" applyAlignment="1">
      <alignment horizontal="right" indent="1"/>
    </xf>
    <xf numFmtId="169" fontId="17" fillId="0" borderId="11" xfId="0" applyNumberFormat="1" applyFont="1" applyBorder="1" applyAlignment="1">
      <alignment horizontal="right" indent="1"/>
    </xf>
    <xf numFmtId="0" fontId="17" fillId="0" borderId="15" xfId="0" applyFont="1" applyBorder="1" applyAlignment="1">
      <alignment horizontal="center"/>
    </xf>
    <xf numFmtId="0" fontId="37" fillId="0" borderId="0" xfId="0" applyFont="1" applyAlignment="1">
      <alignment horizontal="left" vertical="center"/>
    </xf>
    <xf numFmtId="0" fontId="42" fillId="0" borderId="0" xfId="0" applyFont="1" applyAlignment="1">
      <alignment horizontal="left"/>
    </xf>
    <xf numFmtId="0" fontId="35" fillId="0" borderId="0" xfId="0" applyFont="1" applyBorder="1"/>
    <xf numFmtId="174" fontId="17" fillId="0" borderId="10" xfId="0" applyNumberFormat="1" applyFont="1" applyBorder="1" applyAlignment="1">
      <alignment horizontal="right" indent="1"/>
    </xf>
    <xf numFmtId="0" fontId="17" fillId="0" borderId="11" xfId="0" applyFont="1" applyBorder="1" applyAlignment="1">
      <alignment vertical="center" wrapText="1"/>
    </xf>
    <xf numFmtId="0" fontId="17" fillId="0" borderId="11" xfId="0" applyFont="1" applyBorder="1" applyAlignment="1">
      <alignment horizontal="center" wrapText="1"/>
    </xf>
    <xf numFmtId="0" fontId="17" fillId="0" borderId="15" xfId="0" applyFont="1" applyBorder="1" applyAlignment="1">
      <alignment horizontal="center" vertical="center"/>
    </xf>
    <xf numFmtId="49" fontId="17" fillId="0" borderId="15" xfId="0" applyNumberFormat="1" applyFont="1" applyBorder="1" applyAlignment="1">
      <alignment horizontal="center" vertical="center"/>
    </xf>
    <xf numFmtId="0" fontId="17" fillId="0" borderId="2" xfId="0" applyFont="1" applyBorder="1" applyAlignment="1">
      <alignment vertical="center" wrapText="1"/>
    </xf>
    <xf numFmtId="0" fontId="17" fillId="0" borderId="1" xfId="0" applyFont="1" applyBorder="1" applyAlignment="1">
      <alignment vertical="center"/>
    </xf>
    <xf numFmtId="0" fontId="17" fillId="0" borderId="13" xfId="0" applyFont="1" applyBorder="1" applyAlignment="1">
      <alignment horizontal="center" vertical="center"/>
    </xf>
    <xf numFmtId="0" fontId="17" fillId="0" borderId="11" xfId="0" applyFont="1" applyBorder="1" applyAlignment="1">
      <alignment horizontal="left"/>
    </xf>
    <xf numFmtId="0" fontId="17" fillId="0" borderId="7" xfId="0" applyFont="1" applyBorder="1" applyAlignment="1">
      <alignment horizontal="left" vertical="top" wrapText="1" indent="1"/>
    </xf>
    <xf numFmtId="0" fontId="35" fillId="0" borderId="14" xfId="0" applyFont="1" applyBorder="1" applyAlignment="1">
      <alignment wrapText="1"/>
    </xf>
    <xf numFmtId="0" fontId="37" fillId="0" borderId="14" xfId="0" applyFont="1" applyBorder="1" applyAlignment="1">
      <alignment horizontal="left"/>
    </xf>
    <xf numFmtId="0" fontId="37" fillId="0" borderId="14" xfId="0" applyFont="1" applyBorder="1" applyAlignment="1">
      <alignment wrapText="1"/>
    </xf>
    <xf numFmtId="0" fontId="35" fillId="0" borderId="0" xfId="0" applyFont="1" applyBorder="1" applyAlignment="1">
      <alignment wrapText="1"/>
    </xf>
    <xf numFmtId="0" fontId="37" fillId="0" borderId="0" xfId="0" applyFont="1" applyBorder="1" applyAlignment="1">
      <alignment wrapText="1"/>
    </xf>
    <xf numFmtId="0" fontId="17" fillId="0" borderId="13" xfId="0" applyFont="1" applyBorder="1" applyAlignment="1">
      <alignment vertical="top" wrapText="1"/>
    </xf>
    <xf numFmtId="49" fontId="17" fillId="0" borderId="15" xfId="0" applyNumberFormat="1" applyFont="1" applyBorder="1" applyAlignment="1">
      <alignment horizontal="center" vertical="top"/>
    </xf>
    <xf numFmtId="3" fontId="17" fillId="0" borderId="11" xfId="0" applyNumberFormat="1" applyFont="1" applyBorder="1" applyAlignment="1">
      <alignment horizontal="center" vertical="top" wrapText="1"/>
    </xf>
    <xf numFmtId="166" fontId="17" fillId="0" borderId="2" xfId="0" applyNumberFormat="1" applyFont="1" applyBorder="1" applyAlignment="1">
      <alignment horizontal="right" vertical="center" wrapText="1" indent="2"/>
    </xf>
    <xf numFmtId="0" fontId="17" fillId="0" borderId="5" xfId="0" applyFont="1" applyFill="1" applyBorder="1" applyAlignment="1">
      <alignment horizontal="center" vertical="top" wrapText="1"/>
    </xf>
    <xf numFmtId="17"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xf>
    <xf numFmtId="0" fontId="17" fillId="0" borderId="8" xfId="0" applyFont="1" applyBorder="1" applyAlignment="1">
      <alignment vertical="center" wrapText="1"/>
    </xf>
    <xf numFmtId="0" fontId="17" fillId="0" borderId="12" xfId="0" applyFont="1" applyBorder="1" applyAlignment="1">
      <alignment vertical="center" wrapText="1"/>
    </xf>
    <xf numFmtId="49"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7" xfId="0" applyFont="1" applyBorder="1" applyAlignment="1">
      <alignment vertical="center"/>
    </xf>
    <xf numFmtId="166" fontId="17" fillId="0" borderId="8" xfId="0" applyNumberFormat="1" applyFont="1" applyBorder="1" applyAlignment="1">
      <alignment horizontal="right" vertical="center" wrapText="1" indent="2"/>
    </xf>
    <xf numFmtId="166" fontId="17" fillId="0" borderId="3" xfId="0" applyNumberFormat="1" applyFont="1" applyBorder="1" applyAlignment="1">
      <alignment horizontal="right" vertical="center" wrapText="1" indent="2"/>
    </xf>
    <xf numFmtId="166" fontId="17" fillId="0" borderId="8" xfId="0" applyNumberFormat="1" applyFont="1" applyBorder="1" applyAlignment="1">
      <alignment horizontal="right" vertical="center" wrapText="1"/>
    </xf>
    <xf numFmtId="166" fontId="17" fillId="0" borderId="2" xfId="0" applyNumberFormat="1" applyFont="1" applyBorder="1" applyAlignment="1">
      <alignment horizontal="right" vertical="center" wrapText="1"/>
    </xf>
    <xf numFmtId="166" fontId="17" fillId="0" borderId="3" xfId="0" applyNumberFormat="1" applyFont="1" applyBorder="1" applyAlignment="1">
      <alignment horizontal="right" vertical="center" wrapText="1"/>
    </xf>
    <xf numFmtId="170" fontId="35" fillId="0" borderId="0" xfId="0" applyNumberFormat="1" applyFont="1" applyAlignment="1"/>
    <xf numFmtId="170" fontId="35" fillId="0" borderId="0" xfId="0" applyNumberFormat="1" applyFont="1"/>
    <xf numFmtId="1" fontId="17" fillId="0" borderId="15"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170" fontId="17" fillId="0" borderId="15" xfId="0" applyNumberFormat="1" applyFont="1" applyBorder="1" applyAlignment="1">
      <alignment horizontal="center" vertical="center" wrapText="1"/>
    </xf>
    <xf numFmtId="170" fontId="17" fillId="0" borderId="15" xfId="0" applyNumberFormat="1" applyFont="1" applyBorder="1" applyAlignment="1">
      <alignment horizontal="center" vertical="center"/>
    </xf>
    <xf numFmtId="170" fontId="17" fillId="0" borderId="7" xfId="0" applyNumberFormat="1" applyFont="1" applyBorder="1"/>
    <xf numFmtId="170" fontId="35" fillId="0" borderId="0" xfId="0" applyNumberFormat="1" applyFont="1" applyAlignment="1">
      <alignment horizontal="left"/>
    </xf>
    <xf numFmtId="1" fontId="17" fillId="0" borderId="15" xfId="0" applyNumberFormat="1" applyFont="1" applyBorder="1" applyAlignment="1">
      <alignment horizontal="center" vertical="center"/>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horizontal="center" vertical="center"/>
    </xf>
    <xf numFmtId="170" fontId="17" fillId="0" borderId="12" xfId="0" applyNumberFormat="1" applyFont="1" applyBorder="1" applyAlignment="1">
      <alignment horizontal="left" vertical="center" wrapText="1"/>
    </xf>
    <xf numFmtId="170" fontId="17" fillId="0" borderId="1" xfId="0" applyNumberFormat="1" applyFont="1" applyBorder="1" applyAlignment="1">
      <alignment horizontal="left" vertical="center" wrapText="1"/>
    </xf>
    <xf numFmtId="170" fontId="17" fillId="0" borderId="1" xfId="0" applyNumberFormat="1" applyFont="1" applyBorder="1" applyAlignment="1">
      <alignment vertical="center"/>
    </xf>
    <xf numFmtId="170" fontId="17" fillId="0" borderId="7" xfId="0" applyNumberFormat="1" applyFont="1" applyBorder="1" applyAlignment="1">
      <alignment vertical="center"/>
    </xf>
    <xf numFmtId="170" fontId="17" fillId="0" borderId="5" xfId="0" applyNumberFormat="1" applyFont="1" applyBorder="1" applyAlignment="1">
      <alignment vertical="center" wrapText="1"/>
    </xf>
    <xf numFmtId="170" fontId="35" fillId="0" borderId="0" xfId="0" applyNumberFormat="1" applyFont="1" applyBorder="1" applyAlignment="1"/>
    <xf numFmtId="170" fontId="17" fillId="0" borderId="2" xfId="0" applyNumberFormat="1" applyFont="1" applyBorder="1" applyAlignment="1">
      <alignment horizontal="left"/>
    </xf>
    <xf numFmtId="170" fontId="17" fillId="0" borderId="0" xfId="0" applyNumberFormat="1" applyFont="1" applyBorder="1" applyAlignment="1">
      <alignment wrapText="1"/>
    </xf>
    <xf numFmtId="170" fontId="17" fillId="0" borderId="1" xfId="0" applyNumberFormat="1" applyFont="1" applyBorder="1" applyAlignment="1">
      <alignment wrapText="1"/>
    </xf>
    <xf numFmtId="170" fontId="17" fillId="0" borderId="0" xfId="0" applyNumberFormat="1" applyFont="1" applyBorder="1" applyAlignment="1">
      <alignment horizontal="left" wrapText="1"/>
    </xf>
    <xf numFmtId="170" fontId="17" fillId="0" borderId="1" xfId="0" applyNumberFormat="1" applyFont="1" applyBorder="1" applyAlignment="1">
      <alignment horizontal="left" wrapText="1"/>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3" xfId="0" applyNumberFormat="1" applyFont="1" applyBorder="1" applyAlignment="1">
      <alignment horizontal="left"/>
    </xf>
    <xf numFmtId="170" fontId="17" fillId="0" borderId="6" xfId="0" applyNumberFormat="1" applyFont="1" applyBorder="1" applyAlignment="1">
      <alignment wrapText="1"/>
    </xf>
    <xf numFmtId="170" fontId="17" fillId="0" borderId="7" xfId="0" applyNumberFormat="1" applyFont="1" applyBorder="1" applyAlignment="1">
      <alignment wrapText="1"/>
    </xf>
    <xf numFmtId="170" fontId="17" fillId="0" borderId="3" xfId="0" applyNumberFormat="1" applyFont="1" applyBorder="1" applyAlignment="1">
      <alignment horizontal="justify" wrapText="1"/>
    </xf>
    <xf numFmtId="170" fontId="17" fillId="0" borderId="6" xfId="0" applyNumberFormat="1" applyFont="1" applyBorder="1" applyAlignment="1"/>
    <xf numFmtId="170" fontId="17" fillId="0" borderId="7" xfId="0" applyNumberFormat="1" applyFont="1" applyBorder="1" applyAlignment="1"/>
    <xf numFmtId="170" fontId="17" fillId="0" borderId="12" xfId="0" applyNumberFormat="1" applyFont="1" applyBorder="1" applyAlignment="1">
      <alignment horizontal="left" vertical="top" wrapText="1"/>
    </xf>
    <xf numFmtId="170" fontId="17" fillId="0" borderId="1" xfId="0" applyNumberFormat="1" applyFont="1" applyBorder="1" applyAlignment="1">
      <alignment horizontal="left" vertical="top" wrapText="1"/>
    </xf>
    <xf numFmtId="0" fontId="17" fillId="0" borderId="15" xfId="0" applyFont="1" applyBorder="1" applyAlignment="1">
      <alignment horizontal="right" wrapText="1"/>
    </xf>
    <xf numFmtId="166" fontId="17" fillId="0" borderId="5" xfId="0" applyNumberFormat="1" applyFont="1" applyBorder="1" applyAlignment="1">
      <alignment horizontal="center" vertical="top" wrapText="1"/>
    </xf>
    <xf numFmtId="0" fontId="22" fillId="0" borderId="10" xfId="0" applyFont="1" applyBorder="1" applyAlignment="1">
      <alignment horizontal="center"/>
    </xf>
    <xf numFmtId="0" fontId="17" fillId="0" borderId="10" xfId="0" applyFont="1" applyBorder="1" applyAlignment="1">
      <alignment horizontal="left" wrapText="1"/>
    </xf>
    <xf numFmtId="0" fontId="17" fillId="0" borderId="10" xfId="0" applyFont="1" applyBorder="1" applyAlignment="1">
      <alignment horizontal="center"/>
    </xf>
    <xf numFmtId="0" fontId="17" fillId="0" borderId="10" xfId="0" applyFont="1" applyBorder="1" applyAlignment="1">
      <alignment horizontal="left" indent="1"/>
    </xf>
    <xf numFmtId="0" fontId="17" fillId="0" borderId="11" xfId="0" applyFont="1" applyBorder="1" applyAlignment="1">
      <alignment horizontal="right" wrapText="1"/>
    </xf>
    <xf numFmtId="3" fontId="17" fillId="0" borderId="7" xfId="0" applyNumberFormat="1" applyFont="1" applyBorder="1" applyAlignment="1">
      <alignment horizontal="center" wrapText="1"/>
    </xf>
    <xf numFmtId="0" fontId="17" fillId="0" borderId="11" xfId="0" applyFont="1" applyBorder="1" applyAlignment="1">
      <alignment horizontal="center"/>
    </xf>
    <xf numFmtId="0" fontId="17" fillId="0" borderId="7" xfId="0" applyFont="1" applyBorder="1" applyAlignment="1">
      <alignment horizontal="center"/>
    </xf>
    <xf numFmtId="0" fontId="17" fillId="0" borderId="15" xfId="0" applyFont="1" applyBorder="1" applyAlignment="1">
      <alignment vertical="center" wrapText="1"/>
    </xf>
    <xf numFmtId="0" fontId="17" fillId="0" borderId="11" xfId="0" applyFont="1" applyBorder="1" applyAlignment="1">
      <alignment horizontal="right"/>
    </xf>
    <xf numFmtId="2" fontId="17" fillId="0" borderId="2" xfId="0" applyNumberFormat="1" applyFont="1" applyBorder="1" applyAlignment="1">
      <alignment horizontal="right" indent="3"/>
    </xf>
    <xf numFmtId="2" fontId="17" fillId="0" borderId="2" xfId="0" applyNumberFormat="1" applyFont="1" applyBorder="1" applyAlignment="1">
      <alignment horizontal="right" wrapText="1" indent="3"/>
    </xf>
    <xf numFmtId="2" fontId="17" fillId="0" borderId="3" xfId="0" applyNumberFormat="1" applyFont="1" applyBorder="1" applyAlignment="1">
      <alignment horizontal="right" indent="3"/>
    </xf>
    <xf numFmtId="49" fontId="17" fillId="0" borderId="15"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13" xfId="0" applyNumberFormat="1" applyFont="1" applyBorder="1" applyAlignment="1">
      <alignment horizontal="center" vertical="center"/>
    </xf>
    <xf numFmtId="0" fontId="17" fillId="0" borderId="3" xfId="0" applyFont="1" applyBorder="1" applyAlignment="1">
      <alignment horizontal="center"/>
    </xf>
    <xf numFmtId="6" fontId="17" fillId="0" borderId="11" xfId="0" quotePrefix="1" applyNumberFormat="1" applyFont="1" applyBorder="1" applyAlignment="1">
      <alignment horizontal="center"/>
    </xf>
    <xf numFmtId="178" fontId="17" fillId="0" borderId="10" xfId="0" applyNumberFormat="1" applyFont="1" applyBorder="1" applyAlignment="1">
      <alignment horizontal="right" indent="1"/>
    </xf>
    <xf numFmtId="178" fontId="17" fillId="0" borderId="1" xfId="0" applyNumberFormat="1" applyFont="1" applyBorder="1" applyAlignment="1">
      <alignment horizontal="right" indent="1"/>
    </xf>
    <xf numFmtId="178" fontId="17" fillId="0" borderId="2" xfId="0" applyNumberFormat="1" applyFont="1" applyBorder="1" applyAlignment="1">
      <alignment horizontal="right" inden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13" xfId="0" applyFont="1" applyBorder="1" applyAlignment="1">
      <alignment horizontal="center" wrapText="1"/>
    </xf>
    <xf numFmtId="0" fontId="17" fillId="0" borderId="7" xfId="0" applyFont="1" applyBorder="1" applyAlignment="1">
      <alignment horizontal="center" vertical="top" wrapText="1"/>
    </xf>
    <xf numFmtId="0" fontId="17" fillId="0" borderId="5" xfId="0" applyFont="1" applyBorder="1" applyAlignment="1">
      <alignment horizontal="center" vertical="top"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35" fillId="0" borderId="0" xfId="0" applyFont="1" applyAlignment="1"/>
    <xf numFmtId="0" fontId="17" fillId="0" borderId="11" xfId="0" applyFont="1" applyBorder="1" applyAlignment="1">
      <alignment vertic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35" fillId="0" borderId="0" xfId="0" applyFont="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5" xfId="0" applyFont="1" applyBorder="1" applyAlignment="1">
      <alignment horizontal="center" vertical="center" wrapText="1"/>
    </xf>
    <xf numFmtId="0" fontId="37" fillId="0" borderId="0" xfId="0" applyFont="1" applyFill="1" applyBorder="1" applyAlignment="1">
      <alignment wrapText="1"/>
    </xf>
    <xf numFmtId="0" fontId="17" fillId="0" borderId="1" xfId="0" applyFont="1" applyBorder="1" applyAlignment="1"/>
    <xf numFmtId="0" fontId="19" fillId="0" borderId="0" xfId="0" applyFont="1" applyAlignment="1"/>
    <xf numFmtId="0" fontId="17" fillId="0" borderId="2" xfId="0" applyFont="1" applyBorder="1" applyAlignment="1">
      <alignment wrapText="1"/>
    </xf>
    <xf numFmtId="0" fontId="17" fillId="0" borderId="1" xfId="0" applyFont="1" applyBorder="1" applyAlignment="1">
      <alignment wrapText="1"/>
    </xf>
    <xf numFmtId="0" fontId="17" fillId="0" borderId="7" xfId="0" applyFont="1" applyBorder="1" applyAlignment="1">
      <alignment horizontal="center" vertical="top" wrapText="1"/>
    </xf>
    <xf numFmtId="0" fontId="17" fillId="0" borderId="13" xfId="0" applyFont="1" applyBorder="1" applyAlignment="1">
      <alignment horizontal="center" vertical="top" wrapText="1"/>
    </xf>
    <xf numFmtId="0" fontId="17" fillId="0" borderId="2" xfId="0" applyFont="1" applyBorder="1" applyAlignment="1">
      <alignment horizontal="left" wrapText="1"/>
    </xf>
    <xf numFmtId="0" fontId="35" fillId="0" borderId="0" xfId="0" applyFont="1" applyAlignment="1"/>
    <xf numFmtId="0" fontId="37" fillId="0" borderId="0" xfId="0" applyFont="1" applyAlignment="1"/>
    <xf numFmtId="0" fontId="35" fillId="0" borderId="0" xfId="0" applyFont="1" applyAlignment="1">
      <alignment horizontal="left"/>
    </xf>
    <xf numFmtId="0" fontId="37" fillId="0" borderId="0" xfId="0" applyFont="1" applyAlignment="1">
      <alignment horizontal="left"/>
    </xf>
    <xf numFmtId="0" fontId="17" fillId="0" borderId="12" xfId="0" applyFont="1" applyBorder="1" applyAlignment="1">
      <alignment horizontal="center" vertical="top" wrapText="1"/>
    </xf>
    <xf numFmtId="0" fontId="17" fillId="0" borderId="12"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2" xfId="0" applyFont="1" applyBorder="1" applyAlignment="1">
      <alignment horizontal="left"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35" fillId="0" borderId="0" xfId="0" applyFont="1" applyAlignment="1">
      <alignment vertical="center"/>
    </xf>
    <xf numFmtId="0" fontId="35" fillId="0" borderId="0" xfId="0" applyFont="1" applyAlignment="1"/>
    <xf numFmtId="0" fontId="17" fillId="0" borderId="7" xfId="0" applyFont="1" applyBorder="1" applyAlignment="1">
      <alignment horizontal="center" vertical="center" wrapText="1"/>
    </xf>
    <xf numFmtId="0" fontId="37" fillId="0" borderId="0" xfId="0" applyFont="1" applyAlignment="1">
      <alignment horizontal="left" vertical="center"/>
    </xf>
    <xf numFmtId="166" fontId="17" fillId="0" borderId="2" xfId="0" applyNumberFormat="1" applyFont="1" applyBorder="1" applyAlignment="1">
      <alignment horizontal="right" vertical="center" wrapText="1" indent="2"/>
    </xf>
    <xf numFmtId="0" fontId="17" fillId="0" borderId="13" xfId="0" applyFont="1" applyBorder="1" applyAlignment="1">
      <alignment horizontal="center" vertical="center"/>
    </xf>
    <xf numFmtId="0" fontId="17" fillId="0" borderId="15" xfId="0" applyFont="1" applyBorder="1" applyAlignment="1">
      <alignment horizontal="center" vertical="center" wrapText="1"/>
    </xf>
    <xf numFmtId="170" fontId="17" fillId="0" borderId="2" xfId="0" applyNumberFormat="1" applyFont="1" applyBorder="1" applyAlignment="1">
      <alignment horizontal="left"/>
    </xf>
    <xf numFmtId="0" fontId="28" fillId="0" borderId="0" xfId="0" applyFont="1" applyAlignment="1">
      <alignment horizontal="center" vertical="center"/>
    </xf>
    <xf numFmtId="0" fontId="19" fillId="0" borderId="0" xfId="0" applyFont="1" applyAlignment="1">
      <alignment vertical="center"/>
    </xf>
    <xf numFmtId="0" fontId="38" fillId="0" borderId="0" xfId="0" applyFont="1" applyAlignment="1">
      <alignment vertical="center"/>
    </xf>
    <xf numFmtId="0" fontId="19" fillId="0" borderId="6" xfId="0" applyFont="1" applyBorder="1" applyAlignment="1">
      <alignment vertical="center"/>
    </xf>
    <xf numFmtId="0" fontId="19" fillId="0" borderId="0" xfId="0" applyFont="1" applyBorder="1" applyAlignment="1">
      <alignment vertical="center"/>
    </xf>
    <xf numFmtId="17" fontId="22" fillId="0" borderId="15"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0" fontId="17" fillId="0" borderId="10" xfId="0" applyFont="1" applyBorder="1" applyAlignment="1">
      <alignment horizontal="justify" wrapText="1"/>
    </xf>
    <xf numFmtId="0" fontId="17" fillId="0" borderId="12" xfId="0" applyFont="1" applyBorder="1" applyAlignment="1"/>
    <xf numFmtId="0" fontId="17" fillId="0" borderId="11" xfId="0" applyFont="1" applyBorder="1" applyAlignment="1">
      <alignment horizontal="left" wrapText="1"/>
    </xf>
    <xf numFmtId="0" fontId="17" fillId="0" borderId="7" xfId="0" applyFont="1" applyBorder="1" applyAlignment="1"/>
    <xf numFmtId="0" fontId="17" fillId="0" borderId="8" xfId="0" applyFont="1" applyBorder="1" applyAlignment="1">
      <alignment horizontal="right" wrapText="1"/>
    </xf>
    <xf numFmtId="0" fontId="17" fillId="0" borderId="14" xfId="0" applyFont="1" applyBorder="1" applyAlignment="1">
      <alignment wrapText="1"/>
    </xf>
    <xf numFmtId="0" fontId="17" fillId="0" borderId="5" xfId="0" applyFont="1" applyBorder="1" applyAlignment="1"/>
    <xf numFmtId="0" fontId="47" fillId="0" borderId="14" xfId="0" applyFont="1" applyBorder="1" applyAlignment="1">
      <alignment horizontal="left" wrapText="1"/>
    </xf>
    <xf numFmtId="0" fontId="17" fillId="0" borderId="14" xfId="0" applyFont="1" applyBorder="1" applyAlignment="1">
      <alignment horizontal="left" wrapText="1"/>
    </xf>
    <xf numFmtId="49" fontId="17" fillId="0" borderId="2" xfId="0" applyNumberFormat="1" applyFont="1" applyBorder="1" applyAlignment="1">
      <alignment horizontal="left" wrapText="1"/>
    </xf>
    <xf numFmtId="3" fontId="35" fillId="0" borderId="0" xfId="0" applyNumberFormat="1" applyFont="1" applyBorder="1" applyAlignment="1">
      <alignment horizontal="right" wrapText="1"/>
    </xf>
    <xf numFmtId="0" fontId="17" fillId="0" borderId="0" xfId="0" applyFont="1" applyBorder="1" applyAlignment="1">
      <alignment horizontal="left" wrapText="1"/>
    </xf>
    <xf numFmtId="0" fontId="35" fillId="0" borderId="6" xfId="0" applyFont="1" applyBorder="1" applyAlignment="1">
      <alignment horizontal="left" wrapText="1"/>
    </xf>
    <xf numFmtId="0" fontId="35" fillId="0" borderId="6" xfId="0" applyFont="1" applyBorder="1" applyAlignment="1"/>
    <xf numFmtId="0" fontId="35" fillId="0" borderId="7" xfId="0" applyFont="1" applyBorder="1" applyAlignment="1"/>
    <xf numFmtId="49" fontId="17" fillId="0" borderId="10" xfId="0" applyNumberFormat="1" applyFont="1" applyBorder="1" applyAlignment="1">
      <alignment horizontal="left" wrapText="1"/>
    </xf>
    <xf numFmtId="49" fontId="17" fillId="0" borderId="11" xfId="0" applyNumberFormat="1" applyFont="1" applyBorder="1" applyAlignment="1">
      <alignment horizontal="left" wrapText="1"/>
    </xf>
    <xf numFmtId="178" fontId="17" fillId="0" borderId="1" xfId="0" applyNumberFormat="1" applyFont="1" applyBorder="1" applyAlignment="1">
      <alignment horizontal="right" wrapText="1" indent="1"/>
    </xf>
    <xf numFmtId="178" fontId="17" fillId="0" borderId="10" xfId="0" applyNumberFormat="1" applyFont="1" applyBorder="1" applyAlignment="1">
      <alignment horizontal="right" wrapText="1" indent="1"/>
    </xf>
    <xf numFmtId="184" fontId="17" fillId="0" borderId="10" xfId="0" applyNumberFormat="1" applyFont="1" applyBorder="1" applyAlignment="1">
      <alignment horizontal="right" wrapText="1" indent="1"/>
    </xf>
    <xf numFmtId="184" fontId="17" fillId="0" borderId="11" xfId="0" applyNumberFormat="1" applyFont="1" applyBorder="1" applyAlignment="1">
      <alignment horizontal="right" wrapText="1" indent="1"/>
    </xf>
    <xf numFmtId="178" fontId="17" fillId="0" borderId="11" xfId="0" applyNumberFormat="1" applyFont="1" applyBorder="1" applyAlignment="1">
      <alignment horizontal="right" wrapText="1" indent="1"/>
    </xf>
    <xf numFmtId="0" fontId="17" fillId="0" borderId="10" xfId="0" quotePrefix="1" applyFont="1" applyBorder="1" applyAlignment="1">
      <alignment wrapText="1"/>
    </xf>
    <xf numFmtId="0" fontId="17" fillId="0" borderId="10" xfId="0" applyFont="1" applyBorder="1" applyAlignment="1"/>
    <xf numFmtId="170" fontId="17" fillId="0" borderId="1" xfId="0" applyNumberFormat="1" applyFont="1" applyBorder="1" applyAlignment="1">
      <alignment horizontal="right" wrapText="1" indent="1"/>
    </xf>
    <xf numFmtId="4" fontId="17" fillId="0" borderId="1" xfId="0" applyNumberFormat="1" applyFont="1" applyBorder="1" applyAlignment="1">
      <alignment horizontal="right" wrapText="1" indent="1"/>
    </xf>
    <xf numFmtId="170" fontId="17" fillId="0" borderId="10" xfId="0" applyNumberFormat="1" applyFont="1" applyBorder="1" applyAlignment="1">
      <alignment horizontal="right" wrapText="1" indent="1"/>
    </xf>
    <xf numFmtId="3" fontId="17" fillId="0" borderId="2" xfId="0" applyNumberFormat="1" applyFont="1" applyBorder="1" applyAlignment="1">
      <alignment horizontal="right" wrapText="1" indent="1"/>
    </xf>
    <xf numFmtId="17" fontId="17" fillId="0" borderId="10" xfId="0" quotePrefix="1" applyNumberFormat="1" applyFont="1" applyBorder="1" applyAlignment="1">
      <alignment wrapText="1"/>
    </xf>
    <xf numFmtId="186" fontId="17" fillId="0" borderId="11" xfId="0" applyNumberFormat="1" applyFont="1" applyBorder="1" applyAlignment="1">
      <alignment horizontal="left" wrapText="1"/>
    </xf>
    <xf numFmtId="180" fontId="17" fillId="0" borderId="0" xfId="0" applyNumberFormat="1" applyFont="1" applyBorder="1" applyAlignment="1">
      <alignment horizontal="right" wrapText="1" indent="1"/>
    </xf>
    <xf numFmtId="180" fontId="17" fillId="0" borderId="10" xfId="0" applyNumberFormat="1" applyFont="1" applyBorder="1" applyAlignment="1">
      <alignment horizontal="right" wrapText="1" indent="1"/>
    </xf>
    <xf numFmtId="180" fontId="17" fillId="0" borderId="1" xfId="0" applyNumberFormat="1" applyFont="1" applyBorder="1" applyAlignment="1">
      <alignment horizontal="right" wrapText="1" indent="1"/>
    </xf>
    <xf numFmtId="180" fontId="17" fillId="0" borderId="2" xfId="0" applyNumberFormat="1" applyFont="1" applyBorder="1" applyAlignment="1">
      <alignment horizontal="right" wrapText="1" indent="1"/>
    </xf>
    <xf numFmtId="3" fontId="17" fillId="0" borderId="10" xfId="0" applyNumberFormat="1" applyFont="1" applyBorder="1" applyAlignment="1">
      <alignment horizontal="right" wrapText="1" indent="1"/>
    </xf>
    <xf numFmtId="3" fontId="17" fillId="0" borderId="1" xfId="0" applyNumberFormat="1" applyFont="1" applyBorder="1" applyAlignment="1">
      <alignment horizontal="right" wrapText="1" indent="1"/>
    </xf>
    <xf numFmtId="3" fontId="17" fillId="0" borderId="11" xfId="0" applyNumberFormat="1" applyFont="1" applyBorder="1" applyAlignment="1">
      <alignment horizontal="right" wrapText="1" indent="1"/>
    </xf>
    <xf numFmtId="175" fontId="17" fillId="0" borderId="1" xfId="0" applyNumberFormat="1" applyFont="1" applyBorder="1" applyAlignment="1">
      <alignment horizontal="right" wrapText="1" indent="1"/>
    </xf>
    <xf numFmtId="175" fontId="17" fillId="0" borderId="1" xfId="0" applyNumberFormat="1" applyFont="1" applyFill="1" applyBorder="1" applyAlignment="1">
      <alignment horizontal="right" wrapText="1" indent="1"/>
    </xf>
    <xf numFmtId="175" fontId="17" fillId="0" borderId="10" xfId="0" applyNumberFormat="1" applyFont="1" applyBorder="1" applyAlignment="1">
      <alignment horizontal="right" wrapText="1" indent="1"/>
    </xf>
    <xf numFmtId="166" fontId="17" fillId="0" borderId="10" xfId="0" applyNumberFormat="1" applyFont="1" applyBorder="1" applyAlignment="1">
      <alignment horizontal="right" wrapText="1" indent="1"/>
    </xf>
    <xf numFmtId="185" fontId="17" fillId="0" borderId="10" xfId="0" applyNumberFormat="1" applyFont="1" applyBorder="1" applyAlignment="1">
      <alignment horizontal="right" wrapText="1" indent="1"/>
    </xf>
    <xf numFmtId="170" fontId="22" fillId="0" borderId="10" xfId="0" applyNumberFormat="1" applyFont="1" applyBorder="1" applyAlignment="1">
      <alignment horizontal="right" wrapText="1" indent="1"/>
    </xf>
    <xf numFmtId="175" fontId="22" fillId="0" borderId="10" xfId="0" applyNumberFormat="1" applyFont="1" applyBorder="1" applyAlignment="1">
      <alignment horizontal="right" wrapText="1" indent="1"/>
    </xf>
    <xf numFmtId="170" fontId="17" fillId="0" borderId="11" xfId="0" applyNumberFormat="1" applyFont="1" applyBorder="1" applyAlignment="1">
      <alignment horizontal="right" wrapText="1" indent="1"/>
    </xf>
    <xf numFmtId="170" fontId="22" fillId="0" borderId="11" xfId="0" applyNumberFormat="1" applyFont="1" applyBorder="1" applyAlignment="1">
      <alignment horizontal="right" wrapText="1" indent="1"/>
    </xf>
    <xf numFmtId="175" fontId="22" fillId="0" borderId="11" xfId="0" applyNumberFormat="1" applyFont="1" applyBorder="1" applyAlignment="1">
      <alignment horizontal="right" wrapText="1" indent="1"/>
    </xf>
    <xf numFmtId="175" fontId="17" fillId="0" borderId="11" xfId="0" applyNumberFormat="1" applyFont="1" applyBorder="1" applyAlignment="1">
      <alignment horizontal="right" wrapText="1" indent="1"/>
    </xf>
    <xf numFmtId="166" fontId="17" fillId="0" borderId="11" xfId="0" applyNumberFormat="1" applyFont="1" applyBorder="1" applyAlignment="1">
      <alignment horizontal="right" wrapText="1" indent="1"/>
    </xf>
    <xf numFmtId="176" fontId="17" fillId="0" borderId="1" xfId="0" applyNumberFormat="1" applyFont="1" applyBorder="1" applyAlignment="1">
      <alignment horizontal="right" wrapText="1" indent="1"/>
    </xf>
    <xf numFmtId="176" fontId="17" fillId="0" borderId="10" xfId="0" applyNumberFormat="1" applyFont="1" applyBorder="1" applyAlignment="1">
      <alignment horizontal="right" wrapText="1" indent="1"/>
    </xf>
    <xf numFmtId="176" fontId="17" fillId="0" borderId="11" xfId="0" applyNumberFormat="1" applyFont="1" applyBorder="1" applyAlignment="1">
      <alignment horizontal="right" wrapText="1" indent="1"/>
    </xf>
    <xf numFmtId="49" fontId="17" fillId="0" borderId="9" xfId="0" applyNumberFormat="1" applyFont="1" applyBorder="1" applyAlignment="1">
      <alignment horizontal="left" wrapText="1"/>
    </xf>
    <xf numFmtId="170" fontId="17" fillId="0" borderId="2" xfId="0" applyNumberFormat="1" applyFont="1" applyBorder="1" applyAlignment="1">
      <alignment horizontal="right" wrapText="1" indent="1"/>
    </xf>
    <xf numFmtId="170" fontId="17" fillId="0" borderId="3" xfId="0" applyNumberFormat="1" applyFont="1" applyBorder="1" applyAlignment="1">
      <alignment horizontal="right" wrapText="1" indent="1"/>
    </xf>
    <xf numFmtId="170" fontId="17" fillId="0" borderId="9" xfId="0" applyNumberFormat="1" applyFont="1" applyBorder="1" applyAlignment="1">
      <alignment horizontal="right" wrapText="1" indent="1"/>
    </xf>
    <xf numFmtId="4" fontId="17" fillId="0" borderId="2" xfId="0" applyNumberFormat="1" applyFont="1" applyBorder="1" applyAlignment="1">
      <alignment horizontal="right" wrapText="1"/>
    </xf>
    <xf numFmtId="3" fontId="17" fillId="0" borderId="0" xfId="0" applyNumberFormat="1" applyFont="1" applyBorder="1" applyAlignment="1">
      <alignment horizontal="right" wrapText="1" indent="1"/>
    </xf>
    <xf numFmtId="0" fontId="17" fillId="0" borderId="2" xfId="0" quotePrefix="1" applyFont="1" applyBorder="1" applyAlignment="1">
      <alignment horizontal="left" wrapText="1"/>
    </xf>
    <xf numFmtId="4" fontId="17" fillId="0" borderId="2" xfId="0" applyNumberFormat="1" applyFont="1" applyBorder="1" applyAlignment="1">
      <alignment horizontal="right" wrapText="1" indent="1"/>
    </xf>
    <xf numFmtId="177" fontId="17" fillId="0" borderId="2" xfId="0" applyNumberFormat="1" applyFont="1" applyBorder="1" applyAlignment="1">
      <alignment horizontal="right" wrapText="1" indent="1"/>
    </xf>
    <xf numFmtId="166" fontId="17" fillId="0" borderId="2" xfId="0" applyNumberFormat="1" applyFont="1" applyBorder="1" applyAlignment="1">
      <alignment horizontal="right" wrapText="1" indent="1"/>
    </xf>
    <xf numFmtId="177" fontId="17" fillId="0" borderId="10" xfId="0" applyNumberFormat="1" applyFont="1" applyBorder="1" applyAlignment="1">
      <alignment horizontal="right" wrapText="1" indent="1"/>
    </xf>
    <xf numFmtId="177" fontId="17" fillId="0" borderId="11" xfId="0" applyNumberFormat="1" applyFont="1" applyBorder="1" applyAlignment="1">
      <alignment horizontal="right" wrapText="1" indent="1"/>
    </xf>
    <xf numFmtId="0" fontId="18" fillId="0" borderId="10" xfId="0" applyFont="1" applyBorder="1" applyAlignment="1">
      <alignment wrapText="1"/>
    </xf>
    <xf numFmtId="178" fontId="17" fillId="0" borderId="1" xfId="0" applyNumberFormat="1" applyFont="1" applyFill="1" applyBorder="1" applyAlignment="1">
      <alignment horizontal="right" wrapText="1" indent="1"/>
    </xf>
    <xf numFmtId="176" fontId="17" fillId="0" borderId="2" xfId="0" applyNumberFormat="1" applyFont="1" applyBorder="1" applyAlignment="1">
      <alignment horizontal="right" wrapText="1" indent="1"/>
    </xf>
    <xf numFmtId="176" fontId="17" fillId="0" borderId="10" xfId="0" applyNumberFormat="1" applyFont="1" applyFill="1" applyBorder="1" applyAlignment="1">
      <alignment horizontal="right" wrapText="1" indent="1"/>
    </xf>
    <xf numFmtId="49" fontId="17" fillId="0" borderId="11" xfId="0" applyNumberFormat="1" applyFont="1" applyBorder="1" applyAlignment="1"/>
    <xf numFmtId="184" fontId="17" fillId="0" borderId="1" xfId="0" applyNumberFormat="1" applyFont="1" applyBorder="1" applyAlignment="1">
      <alignment horizontal="right" wrapText="1" indent="1"/>
    </xf>
    <xf numFmtId="186" fontId="17" fillId="0" borderId="10" xfId="0" applyNumberFormat="1" applyFont="1" applyBorder="1" applyAlignment="1" applyProtection="1">
      <alignment horizontal="left"/>
      <protection locked="0"/>
    </xf>
    <xf numFmtId="178" fontId="17" fillId="0" borderId="2" xfId="0" applyNumberFormat="1" applyFont="1" applyBorder="1" applyAlignment="1">
      <alignment horizontal="right" wrapText="1" indent="1"/>
    </xf>
    <xf numFmtId="0" fontId="17" fillId="2" borderId="10" xfId="0" applyFont="1" applyFill="1" applyBorder="1" applyAlignment="1">
      <alignment wrapText="1"/>
    </xf>
    <xf numFmtId="0" fontId="17" fillId="2" borderId="10" xfId="0" applyFont="1" applyFill="1" applyBorder="1" applyAlignment="1">
      <alignment horizontal="left" wrapText="1"/>
    </xf>
    <xf numFmtId="49" fontId="17" fillId="2" borderId="11" xfId="0" applyNumberFormat="1" applyFont="1" applyFill="1" applyBorder="1" applyAlignment="1">
      <alignment wrapText="1"/>
    </xf>
    <xf numFmtId="177" fontId="17" fillId="0" borderId="1" xfId="0" applyNumberFormat="1" applyFont="1" applyBorder="1" applyAlignment="1">
      <alignment horizontal="right" wrapText="1" indent="1"/>
    </xf>
    <xf numFmtId="0" fontId="17" fillId="0" borderId="2" xfId="0" quotePrefix="1" applyFont="1" applyBorder="1" applyAlignment="1">
      <alignment wrapText="1"/>
    </xf>
    <xf numFmtId="49" fontId="17" fillId="0" borderId="1" xfId="0" applyNumberFormat="1" applyFont="1" applyBorder="1" applyAlignment="1">
      <alignment wrapText="1"/>
    </xf>
    <xf numFmtId="174" fontId="17" fillId="0" borderId="1" xfId="0" applyNumberFormat="1" applyFont="1" applyBorder="1" applyAlignment="1">
      <alignment horizontal="right" wrapText="1" indent="1"/>
    </xf>
    <xf numFmtId="169" fontId="17" fillId="0" borderId="10" xfId="0" applyNumberFormat="1" applyFont="1" applyBorder="1" applyAlignment="1">
      <alignment horizontal="right" wrapText="1" indent="1"/>
    </xf>
    <xf numFmtId="169" fontId="17" fillId="0" borderId="11" xfId="0" applyNumberFormat="1" applyFont="1" applyBorder="1" applyAlignment="1">
      <alignment horizontal="right" wrapText="1" indent="1"/>
    </xf>
    <xf numFmtId="0" fontId="17" fillId="0" borderId="10" xfId="0" applyNumberFormat="1" applyFont="1" applyBorder="1" applyAlignment="1">
      <alignment wrapText="1"/>
    </xf>
    <xf numFmtId="179" fontId="17" fillId="0" borderId="1" xfId="0" applyNumberFormat="1" applyFont="1" applyBorder="1" applyAlignment="1">
      <alignment horizontal="right" wrapText="1" indent="1"/>
    </xf>
    <xf numFmtId="173" fontId="17" fillId="0" borderId="1" xfId="0" applyNumberFormat="1" applyFont="1" applyBorder="1" applyAlignment="1">
      <alignment horizontal="right" wrapText="1" indent="1"/>
    </xf>
    <xf numFmtId="174" fontId="17" fillId="0" borderId="10" xfId="0" applyNumberFormat="1" applyFont="1" applyBorder="1" applyAlignment="1">
      <alignment horizontal="right" wrapText="1" indent="1"/>
    </xf>
    <xf numFmtId="174" fontId="17" fillId="0" borderId="11" xfId="0" applyNumberFormat="1" applyFont="1" applyBorder="1" applyAlignment="1">
      <alignment horizontal="right" wrapText="1" indent="1"/>
    </xf>
    <xf numFmtId="169" fontId="17" fillId="0" borderId="1" xfId="0" applyNumberFormat="1" applyFont="1" applyBorder="1" applyAlignment="1">
      <alignment horizontal="right" wrapText="1" indent="1"/>
    </xf>
    <xf numFmtId="17" fontId="17" fillId="0" borderId="2" xfId="0" quotePrefix="1" applyNumberFormat="1" applyFont="1" applyBorder="1" applyAlignment="1">
      <alignment wrapText="1"/>
    </xf>
    <xf numFmtId="0" fontId="17" fillId="0" borderId="1" xfId="0" quotePrefix="1" applyFont="1" applyBorder="1" applyAlignment="1">
      <alignment wrapText="1"/>
    </xf>
    <xf numFmtId="179" fontId="17" fillId="0" borderId="10" xfId="0" applyNumberFormat="1" applyFont="1" applyBorder="1" applyAlignment="1">
      <alignment horizontal="right" wrapText="1" indent="1"/>
    </xf>
    <xf numFmtId="179" fontId="17" fillId="0" borderId="11" xfId="0" applyNumberFormat="1" applyFont="1" applyBorder="1" applyAlignment="1">
      <alignment horizontal="right" wrapText="1" indent="1"/>
    </xf>
    <xf numFmtId="174" fontId="17" fillId="0" borderId="0" xfId="0" applyNumberFormat="1" applyFont="1" applyBorder="1" applyAlignment="1">
      <alignment horizontal="right" wrapText="1" indent="1"/>
    </xf>
    <xf numFmtId="174" fontId="17" fillId="0" borderId="2" xfId="0" applyNumberFormat="1" applyFont="1" applyBorder="1" applyAlignment="1">
      <alignment horizontal="right" wrapText="1" indent="1"/>
    </xf>
    <xf numFmtId="174" fontId="17" fillId="0" borderId="3" xfId="0" applyNumberFormat="1" applyFont="1" applyBorder="1" applyAlignment="1">
      <alignment horizontal="right" wrapText="1" indent="1"/>
    </xf>
    <xf numFmtId="17" fontId="17" fillId="0" borderId="10" xfId="0" applyNumberFormat="1" applyFont="1" applyBorder="1" applyAlignment="1">
      <alignment wrapText="1"/>
    </xf>
    <xf numFmtId="169" fontId="17" fillId="0" borderId="1" xfId="0" applyNumberFormat="1" applyFont="1" applyFill="1" applyBorder="1" applyAlignment="1">
      <alignment horizontal="right" wrapText="1" indent="1"/>
    </xf>
    <xf numFmtId="170" fontId="17" fillId="0" borderId="10" xfId="0" applyNumberFormat="1" applyFont="1" applyFill="1" applyBorder="1" applyAlignment="1">
      <alignment horizontal="right" wrapText="1" indent="1"/>
    </xf>
    <xf numFmtId="173" fontId="17" fillId="0" borderId="10" xfId="0" applyNumberFormat="1" applyFont="1" applyBorder="1" applyAlignment="1">
      <alignment horizontal="right" wrapText="1" indent="1"/>
    </xf>
    <xf numFmtId="173" fontId="17" fillId="0" borderId="11" xfId="0" applyNumberFormat="1" applyFont="1" applyBorder="1" applyAlignment="1">
      <alignment horizontal="right" wrapText="1" indent="1"/>
    </xf>
    <xf numFmtId="0" fontId="17" fillId="0" borderId="10" xfId="0" quotePrefix="1" applyFont="1" applyBorder="1" applyAlignment="1">
      <alignment horizontal="left" wrapText="1"/>
    </xf>
    <xf numFmtId="170" fontId="17" fillId="0" borderId="0" xfId="0" applyNumberFormat="1" applyFont="1" applyBorder="1" applyAlignment="1">
      <alignment horizontal="right" wrapText="1" indent="1"/>
    </xf>
    <xf numFmtId="0" fontId="17" fillId="0" borderId="10" xfId="0" quotePrefix="1" applyFont="1" applyBorder="1" applyAlignment="1">
      <alignment horizontal="left"/>
    </xf>
    <xf numFmtId="170" fontId="17" fillId="0" borderId="1" xfId="0" applyNumberFormat="1" applyFont="1" applyBorder="1" applyAlignment="1">
      <alignment horizontal="right" indent="1"/>
    </xf>
    <xf numFmtId="169" fontId="17" fillId="0" borderId="1" xfId="0" applyNumberFormat="1" applyFont="1" applyBorder="1" applyAlignment="1">
      <alignment horizontal="right" indent="1"/>
    </xf>
    <xf numFmtId="170" fontId="17" fillId="0" borderId="10" xfId="0" applyNumberFormat="1" applyFont="1" applyBorder="1" applyAlignment="1">
      <alignment horizontal="right" indent="1"/>
    </xf>
    <xf numFmtId="170" fontId="17" fillId="0" borderId="11" xfId="0" applyNumberFormat="1" applyFont="1" applyBorder="1" applyAlignment="1">
      <alignment horizontal="right" indent="1"/>
    </xf>
    <xf numFmtId="183" fontId="17" fillId="0" borderId="1" xfId="0" applyNumberFormat="1" applyFont="1" applyBorder="1" applyAlignment="1">
      <alignment horizontal="right" wrapText="1" indent="1"/>
    </xf>
    <xf numFmtId="183" fontId="17" fillId="0" borderId="10" xfId="0" applyNumberFormat="1" applyFont="1" applyBorder="1" applyAlignment="1">
      <alignment horizontal="right" wrapText="1" indent="1"/>
    </xf>
    <xf numFmtId="183" fontId="17" fillId="0" borderId="11" xfId="0" applyNumberFormat="1" applyFont="1" applyBorder="1" applyAlignment="1">
      <alignment horizontal="right" wrapText="1" indent="1"/>
    </xf>
    <xf numFmtId="0" fontId="53" fillId="0" borderId="10" xfId="0" applyFont="1" applyBorder="1" applyAlignment="1">
      <alignment wrapText="1"/>
    </xf>
    <xf numFmtId="3" fontId="53" fillId="0" borderId="10" xfId="0" applyNumberFormat="1" applyFont="1" applyBorder="1" applyAlignment="1">
      <alignment horizontal="right" wrapText="1" indent="1"/>
    </xf>
    <xf numFmtId="3" fontId="53" fillId="0" borderId="1" xfId="0" applyNumberFormat="1" applyFont="1" applyBorder="1" applyAlignment="1">
      <alignment horizontal="right" wrapText="1" indent="1"/>
    </xf>
    <xf numFmtId="174" fontId="17" fillId="0" borderId="0" xfId="0" applyNumberFormat="1" applyFont="1" applyAlignment="1">
      <alignment horizontal="right" indent="1"/>
    </xf>
    <xf numFmtId="174" fontId="17" fillId="0" borderId="11" xfId="0" applyNumberFormat="1" applyFont="1" applyBorder="1" applyAlignment="1">
      <alignment horizontal="right" indent="1"/>
    </xf>
    <xf numFmtId="169" fontId="17" fillId="0" borderId="2" xfId="0" applyNumberFormat="1" applyFont="1" applyBorder="1" applyAlignment="1">
      <alignment horizontal="right" indent="1"/>
    </xf>
    <xf numFmtId="174" fontId="17" fillId="0" borderId="10" xfId="0" applyNumberFormat="1" applyFont="1" applyBorder="1" applyAlignment="1">
      <alignment wrapText="1"/>
    </xf>
    <xf numFmtId="174" fontId="17" fillId="0" borderId="10" xfId="0" quotePrefix="1" applyNumberFormat="1" applyFont="1" applyBorder="1" applyAlignment="1">
      <alignment wrapText="1"/>
    </xf>
    <xf numFmtId="174" fontId="17" fillId="0" borderId="10" xfId="0" applyNumberFormat="1" applyFont="1" applyBorder="1" applyAlignment="1">
      <alignment horizontal="left" wrapText="1"/>
    </xf>
    <xf numFmtId="168" fontId="17" fillId="0" borderId="10" xfId="0" applyNumberFormat="1" applyFont="1" applyBorder="1" applyAlignment="1">
      <alignment horizontal="right" wrapText="1" indent="1"/>
    </xf>
    <xf numFmtId="0" fontId="17" fillId="0" borderId="9" xfId="0" applyFont="1" applyBorder="1" applyAlignment="1">
      <alignment horizontal="center" vertical="top" wrapText="1"/>
    </xf>
    <xf numFmtId="4" fontId="17" fillId="0" borderId="2" xfId="0" applyNumberFormat="1" applyFont="1" applyBorder="1" applyAlignment="1">
      <alignment horizontal="right" wrapText="1" indent="4"/>
    </xf>
    <xf numFmtId="175" fontId="17" fillId="0" borderId="2" xfId="0" applyNumberFormat="1" applyFont="1" applyBorder="1" applyAlignment="1">
      <alignment horizontal="right" wrapText="1" indent="4"/>
    </xf>
    <xf numFmtId="49" fontId="17" fillId="0" borderId="1" xfId="0" applyNumberFormat="1" applyFont="1" applyBorder="1" applyAlignment="1">
      <alignment horizontal="center" wrapText="1"/>
    </xf>
    <xf numFmtId="49" fontId="17" fillId="0" borderId="10" xfId="0" applyNumberFormat="1" applyFont="1" applyBorder="1" applyAlignment="1">
      <alignment horizontal="center" wrapText="1"/>
    </xf>
    <xf numFmtId="0" fontId="17" fillId="0" borderId="0" xfId="0" quotePrefix="1" applyFont="1" applyBorder="1" applyAlignment="1">
      <alignment horizontal="left" wrapText="1"/>
    </xf>
    <xf numFmtId="49" fontId="17" fillId="0" borderId="10" xfId="0" quotePrefix="1" applyNumberFormat="1" applyFont="1" applyBorder="1" applyAlignment="1">
      <alignment horizontal="left" wrapText="1"/>
    </xf>
    <xf numFmtId="1" fontId="17" fillId="0" borderId="10" xfId="0" applyNumberFormat="1" applyFont="1" applyBorder="1" applyAlignment="1">
      <alignment horizontal="left" wrapText="1"/>
    </xf>
    <xf numFmtId="1" fontId="17" fillId="0" borderId="10" xfId="0" quotePrefix="1" applyNumberFormat="1" applyFont="1" applyBorder="1" applyAlignment="1">
      <alignment horizontal="left" wrapText="1"/>
    </xf>
    <xf numFmtId="170" fontId="17" fillId="0" borderId="1" xfId="0" applyNumberFormat="1" applyFont="1" applyBorder="1" applyAlignment="1"/>
    <xf numFmtId="170" fontId="17" fillId="0" borderId="2" xfId="0" applyNumberFormat="1" applyFont="1" applyBorder="1" applyAlignment="1">
      <alignment horizontal="justify" wrapText="1"/>
    </xf>
    <xf numFmtId="170" fontId="17" fillId="0" borderId="0" xfId="0" applyNumberFormat="1" applyFont="1" applyBorder="1" applyAlignment="1"/>
    <xf numFmtId="170" fontId="17" fillId="0" borderId="2" xfId="0" applyNumberFormat="1" applyFont="1" applyBorder="1" applyAlignment="1">
      <alignment horizontal="justify"/>
    </xf>
    <xf numFmtId="170" fontId="17" fillId="0" borderId="3" xfId="0" applyNumberFormat="1" applyFont="1" applyBorder="1" applyAlignment="1">
      <alignment horizontal="justify"/>
    </xf>
    <xf numFmtId="170" fontId="17" fillId="0" borderId="13" xfId="0" applyNumberFormat="1" applyFont="1" applyBorder="1" applyAlignment="1">
      <alignment wrapText="1"/>
    </xf>
    <xf numFmtId="170" fontId="17" fillId="0" borderId="8" xfId="0" applyNumberFormat="1" applyFont="1" applyBorder="1" applyAlignment="1">
      <alignment horizontal="left"/>
    </xf>
    <xf numFmtId="17" fontId="17" fillId="0" borderId="10" xfId="0" quotePrefix="1" applyNumberFormat="1" applyFont="1" applyBorder="1" applyAlignment="1">
      <alignment horizontal="left" wrapText="1"/>
    </xf>
    <xf numFmtId="49" fontId="17" fillId="0" borderId="2" xfId="0" applyNumberFormat="1" applyFont="1" applyBorder="1" applyAlignment="1"/>
    <xf numFmtId="0" fontId="54" fillId="0" borderId="0" xfId="0" applyFont="1" applyAlignment="1">
      <alignment horizontal="center"/>
    </xf>
    <xf numFmtId="0" fontId="5" fillId="0" borderId="0" xfId="0" applyFont="1"/>
    <xf numFmtId="49" fontId="17" fillId="0" borderId="10" xfId="0" applyNumberFormat="1" applyFont="1" applyBorder="1" applyAlignment="1"/>
    <xf numFmtId="49" fontId="17" fillId="0" borderId="10" xfId="0" quotePrefix="1" applyNumberFormat="1" applyFont="1" applyBorder="1" applyAlignment="1">
      <alignment wrapText="1"/>
    </xf>
    <xf numFmtId="49" fontId="17" fillId="0" borderId="2" xfId="0" applyNumberFormat="1" applyFont="1" applyBorder="1" applyAlignment="1">
      <alignment horizontal="left" wrapText="1"/>
    </xf>
    <xf numFmtId="0" fontId="17" fillId="0" borderId="2" xfId="0" applyFont="1" applyBorder="1" applyAlignment="1">
      <alignment horizontal="left" wrapText="1"/>
    </xf>
    <xf numFmtId="0" fontId="35" fillId="0" borderId="0" xfId="0" applyFont="1" applyAlignment="1"/>
    <xf numFmtId="0" fontId="35" fillId="0" borderId="0" xfId="0" applyFont="1" applyAlignment="1">
      <alignment horizontal="left"/>
    </xf>
    <xf numFmtId="3" fontId="17" fillId="0" borderId="0" xfId="0" applyNumberFormat="1" applyFont="1" applyBorder="1" applyAlignment="1">
      <alignment horizontal="right" indent="4"/>
    </xf>
    <xf numFmtId="170" fontId="17" fillId="0" borderId="2" xfId="0" applyNumberFormat="1" applyFont="1" applyBorder="1" applyAlignment="1">
      <alignment horizontal="right" indent="1"/>
    </xf>
    <xf numFmtId="170" fontId="17" fillId="0" borderId="3" xfId="0" applyNumberFormat="1" applyFont="1" applyBorder="1" applyAlignment="1">
      <alignment horizontal="right" indent="1"/>
    </xf>
    <xf numFmtId="178" fontId="17" fillId="0" borderId="0" xfId="0" applyNumberFormat="1" applyFont="1" applyBorder="1" applyAlignment="1">
      <alignment wrapText="1"/>
    </xf>
    <xf numFmtId="178" fontId="17" fillId="0" borderId="6" xfId="0" applyNumberFormat="1" applyFont="1" applyBorder="1" applyAlignment="1">
      <alignment wrapText="1"/>
    </xf>
    <xf numFmtId="170" fontId="17" fillId="0" borderId="11" xfId="0" applyNumberFormat="1" applyFont="1" applyBorder="1" applyAlignment="1">
      <alignment horizontal="right" vertical="top" wrapText="1" indent="1"/>
    </xf>
    <xf numFmtId="170" fontId="17" fillId="0" borderId="10" xfId="0" applyNumberFormat="1" applyFont="1" applyBorder="1" applyAlignment="1">
      <alignment horizontal="right" vertical="top" wrapText="1" indent="1"/>
    </xf>
    <xf numFmtId="176" fontId="17" fillId="0" borderId="11" xfId="0" applyNumberFormat="1" applyFont="1" applyBorder="1" applyAlignment="1">
      <alignment horizontal="right" vertical="top" wrapText="1" indent="1"/>
    </xf>
    <xf numFmtId="177" fontId="17" fillId="0" borderId="11" xfId="0" applyNumberFormat="1" applyFont="1" applyBorder="1" applyAlignment="1">
      <alignment horizontal="right" vertical="top" wrapText="1" indent="1"/>
    </xf>
    <xf numFmtId="178" fontId="17" fillId="0" borderId="11" xfId="0" applyNumberFormat="1" applyFont="1" applyBorder="1" applyAlignment="1">
      <alignment horizontal="right" vertical="top" wrapText="1" indent="1"/>
    </xf>
    <xf numFmtId="176" fontId="17" fillId="0" borderId="10" xfId="0" applyNumberFormat="1" applyFont="1" applyBorder="1" applyAlignment="1">
      <alignment horizontal="right" vertical="top" wrapText="1" indent="1"/>
    </xf>
    <xf numFmtId="49" fontId="17" fillId="2" borderId="10" xfId="0" applyNumberFormat="1" applyFont="1" applyFill="1" applyBorder="1" applyAlignment="1">
      <alignment horizontal="left" wrapText="1"/>
    </xf>
    <xf numFmtId="169" fontId="17" fillId="0" borderId="10" xfId="0" applyNumberFormat="1" applyFont="1" applyBorder="1" applyAlignment="1">
      <alignment horizontal="right" vertical="top" wrapText="1" indent="1"/>
    </xf>
    <xf numFmtId="49" fontId="17" fillId="0" borderId="10" xfId="0" applyNumberFormat="1" applyFont="1" applyFill="1" applyBorder="1" applyAlignment="1">
      <alignment wrapText="1"/>
    </xf>
    <xf numFmtId="49" fontId="17" fillId="0" borderId="11" xfId="0" applyNumberFormat="1" applyFont="1" applyFill="1" applyBorder="1" applyAlignment="1">
      <alignment wrapText="1"/>
    </xf>
    <xf numFmtId="0" fontId="53" fillId="0" borderId="10" xfId="0" applyFont="1" applyBorder="1" applyAlignment="1">
      <alignment horizontal="right" wrapText="1" indent="1"/>
    </xf>
    <xf numFmtId="0" fontId="53" fillId="0" borderId="11" xfId="0" applyFont="1" applyBorder="1" applyAlignment="1">
      <alignment horizontal="right" wrapText="1" indent="1"/>
    </xf>
    <xf numFmtId="3" fontId="53" fillId="0" borderId="11" xfId="0" applyNumberFormat="1" applyFont="1" applyBorder="1" applyAlignment="1">
      <alignment horizontal="right" wrapText="1" indent="1"/>
    </xf>
    <xf numFmtId="175" fontId="17" fillId="0" borderId="2" xfId="0" applyNumberFormat="1" applyFont="1" applyFill="1" applyBorder="1" applyAlignment="1">
      <alignment horizontal="right" wrapText="1" indent="5"/>
    </xf>
    <xf numFmtId="175" fontId="17" fillId="0" borderId="3" xfId="0" applyNumberFormat="1" applyFont="1" applyFill="1" applyBorder="1" applyAlignment="1">
      <alignment horizontal="right" wrapText="1" indent="5"/>
    </xf>
    <xf numFmtId="186" fontId="17" fillId="0" borderId="11" xfId="0" applyNumberFormat="1" applyFont="1" applyFill="1" applyBorder="1" applyAlignment="1">
      <alignment horizontal="left" wrapText="1"/>
    </xf>
    <xf numFmtId="166" fontId="53" fillId="0" borderId="11" xfId="0" applyNumberFormat="1" applyFont="1" applyBorder="1" applyAlignment="1">
      <alignment horizontal="right" wrapText="1" indent="1"/>
    </xf>
    <xf numFmtId="174" fontId="17" fillId="0" borderId="10" xfId="0" applyNumberFormat="1" applyFont="1" applyBorder="1" applyAlignment="1">
      <alignment horizontal="right" vertical="top" wrapText="1" indent="1"/>
    </xf>
    <xf numFmtId="169" fontId="35" fillId="0" borderId="10" xfId="0" applyNumberFormat="1" applyFont="1" applyBorder="1" applyAlignment="1">
      <alignment horizontal="right" indent="1"/>
    </xf>
    <xf numFmtId="170" fontId="17" fillId="0" borderId="2" xfId="0" applyNumberFormat="1" applyFont="1" applyBorder="1" applyAlignment="1">
      <alignment horizontal="right" vertical="top" indent="1"/>
    </xf>
    <xf numFmtId="3" fontId="17" fillId="0" borderId="0" xfId="0" applyNumberFormat="1" applyFont="1" applyBorder="1" applyAlignment="1">
      <alignment horizontal="right" vertical="top" wrapText="1" indent="2"/>
    </xf>
    <xf numFmtId="3" fontId="17" fillId="0" borderId="0" xfId="0" applyNumberFormat="1" applyFont="1" applyBorder="1" applyAlignment="1">
      <alignment horizontal="right" wrapText="1" indent="4"/>
    </xf>
    <xf numFmtId="3" fontId="17" fillId="0" borderId="0" xfId="0" applyNumberFormat="1" applyFont="1" applyBorder="1" applyAlignment="1">
      <alignmen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xf numFmtId="0" fontId="17" fillId="0" borderId="1" xfId="0" applyFont="1" applyBorder="1" applyAlignment="1"/>
    <xf numFmtId="166" fontId="53" fillId="0" borderId="10" xfId="0" applyNumberFormat="1" applyFont="1" applyBorder="1" applyAlignment="1">
      <alignment horizontal="right" wrapText="1" indent="1"/>
    </xf>
    <xf numFmtId="4" fontId="53" fillId="0" borderId="0" xfId="0" applyNumberFormat="1" applyFont="1" applyBorder="1" applyAlignment="1">
      <alignment wrapText="1"/>
    </xf>
    <xf numFmtId="0" fontId="53" fillId="0" borderId="0" xfId="0" applyFont="1" applyBorder="1" applyAlignment="1">
      <alignment wrapText="1"/>
    </xf>
    <xf numFmtId="166" fontId="53" fillId="0" borderId="0" xfId="0" applyNumberFormat="1" applyFont="1" applyBorder="1" applyAlignment="1">
      <alignment wrapText="1"/>
    </xf>
    <xf numFmtId="4" fontId="53" fillId="0" borderId="0" xfId="0" applyNumberFormat="1" applyFont="1" applyBorder="1" applyAlignment="1">
      <alignment horizontal="right" wrapText="1"/>
    </xf>
    <xf numFmtId="167" fontId="22" fillId="0" borderId="0" xfId="0" applyNumberFormat="1" applyFont="1" applyBorder="1" applyAlignment="1">
      <alignment horizontal="center"/>
    </xf>
    <xf numFmtId="0" fontId="17" fillId="0" borderId="2" xfId="0" applyFont="1" applyBorder="1" applyAlignment="1">
      <alignment horizontal="left" indent="1"/>
    </xf>
    <xf numFmtId="49" fontId="17" fillId="0" borderId="2" xfId="0" applyNumberFormat="1" applyFont="1" applyBorder="1" applyAlignment="1">
      <alignment horizontal="left" indent="1"/>
    </xf>
    <xf numFmtId="49" fontId="17" fillId="0" borderId="3" xfId="0" applyNumberFormat="1" applyFont="1" applyBorder="1" applyAlignment="1">
      <alignment horizontal="left" indent="1"/>
    </xf>
    <xf numFmtId="167" fontId="53" fillId="0" borderId="0" xfId="0" applyNumberFormat="1" applyFont="1" applyBorder="1" applyAlignment="1">
      <alignment wrapText="1"/>
    </xf>
    <xf numFmtId="178" fontId="17" fillId="0" borderId="10" xfId="0" applyNumberFormat="1" applyFont="1" applyFill="1" applyBorder="1" applyAlignment="1">
      <alignment horizontal="right" wrapText="1" indent="1"/>
    </xf>
    <xf numFmtId="179" fontId="17" fillId="0" borderId="10" xfId="0" applyNumberFormat="1" applyFont="1" applyFill="1" applyBorder="1" applyAlignment="1">
      <alignment horizontal="right" wrapText="1" indent="1"/>
    </xf>
    <xf numFmtId="178" fontId="17" fillId="0" borderId="11" xfId="0" applyNumberFormat="1" applyFont="1" applyFill="1" applyBorder="1" applyAlignment="1">
      <alignment horizontal="right" wrapText="1" indent="1"/>
    </xf>
    <xf numFmtId="179" fontId="17" fillId="0" borderId="11" xfId="0" applyNumberFormat="1" applyFont="1" applyFill="1" applyBorder="1" applyAlignment="1">
      <alignment horizontal="right" wrapText="1" indent="1"/>
    </xf>
    <xf numFmtId="49" fontId="17" fillId="0" borderId="11" xfId="0" applyNumberFormat="1" applyFont="1" applyFill="1" applyBorder="1" applyAlignment="1">
      <alignment horizontal="center" wrapText="1"/>
    </xf>
    <xf numFmtId="178" fontId="19" fillId="0" borderId="0" xfId="0" applyNumberFormat="1" applyFont="1" applyAlignment="1">
      <alignment wrapText="1"/>
    </xf>
    <xf numFmtId="169" fontId="17" fillId="0" borderId="9" xfId="0" applyNumberFormat="1" applyFont="1" applyFill="1" applyBorder="1" applyAlignment="1">
      <alignment horizontal="right" indent="1"/>
    </xf>
    <xf numFmtId="170" fontId="17" fillId="0" borderId="8" xfId="0" applyNumberFormat="1" applyFont="1" applyFill="1" applyBorder="1" applyAlignment="1">
      <alignment horizontal="right" indent="1"/>
    </xf>
    <xf numFmtId="178" fontId="17" fillId="0" borderId="9" xfId="0" applyNumberFormat="1" applyFont="1" applyFill="1" applyBorder="1" applyAlignment="1">
      <alignment horizontal="right" indent="1"/>
    </xf>
    <xf numFmtId="169" fontId="17" fillId="0" borderId="10" xfId="0" applyNumberFormat="1" applyFont="1" applyFill="1" applyBorder="1" applyAlignment="1">
      <alignment horizontal="right" indent="1"/>
    </xf>
    <xf numFmtId="170" fontId="17" fillId="0" borderId="2" xfId="0" applyNumberFormat="1" applyFont="1" applyFill="1" applyBorder="1" applyAlignment="1">
      <alignment horizontal="right" indent="1"/>
    </xf>
    <xf numFmtId="178" fontId="17" fillId="0" borderId="10" xfId="0" applyNumberFormat="1" applyFont="1" applyFill="1" applyBorder="1" applyAlignment="1">
      <alignment horizontal="right" indent="1"/>
    </xf>
    <xf numFmtId="169" fontId="17" fillId="0" borderId="11" xfId="0" applyNumberFormat="1" applyFont="1" applyFill="1" applyBorder="1" applyAlignment="1">
      <alignment horizontal="right" indent="1"/>
    </xf>
    <xf numFmtId="170" fontId="17" fillId="0" borderId="3" xfId="0" applyNumberFormat="1" applyFont="1" applyFill="1" applyBorder="1" applyAlignment="1">
      <alignment horizontal="right" indent="1"/>
    </xf>
    <xf numFmtId="178" fontId="17" fillId="0" borderId="11" xfId="0" applyNumberFormat="1" applyFont="1" applyFill="1" applyBorder="1" applyAlignment="1">
      <alignment horizontal="right" indent="1"/>
    </xf>
    <xf numFmtId="178" fontId="17" fillId="0" borderId="15" xfId="1" applyNumberFormat="1" applyFont="1" applyFill="1" applyBorder="1" applyAlignment="1">
      <alignment horizontal="right" indent="1"/>
    </xf>
    <xf numFmtId="178" fontId="17" fillId="0" borderId="11" xfId="1" applyNumberFormat="1" applyFont="1" applyFill="1" applyBorder="1" applyAlignment="1">
      <alignment horizontal="right" indent="1"/>
    </xf>
    <xf numFmtId="178" fontId="17" fillId="0" borderId="6" xfId="0" applyNumberFormat="1" applyFont="1" applyFill="1" applyBorder="1" applyAlignment="1">
      <alignment wrapText="1"/>
    </xf>
    <xf numFmtId="0" fontId="17" fillId="0" borderId="10" xfId="0" applyFont="1" applyFill="1" applyBorder="1" applyAlignment="1">
      <alignment horizontal="left" wrapText="1"/>
    </xf>
    <xf numFmtId="178" fontId="17" fillId="0" borderId="1" xfId="0" applyNumberFormat="1" applyFont="1" applyFill="1" applyBorder="1" applyAlignment="1">
      <alignment horizontal="right" indent="1"/>
    </xf>
    <xf numFmtId="0" fontId="17" fillId="0" borderId="11" xfId="0" applyFont="1" applyFill="1" applyBorder="1" applyAlignment="1">
      <alignment horizontal="left" wrapText="1"/>
    </xf>
    <xf numFmtId="0" fontId="20" fillId="0" borderId="2" xfId="0" applyFont="1" applyBorder="1" applyAlignment="1">
      <alignment horizontal="center" wrapText="1"/>
    </xf>
    <xf numFmtId="0" fontId="20" fillId="0" borderId="0" xfId="0" applyFont="1" applyBorder="1" applyAlignment="1">
      <alignment horizontal="center" wrapText="1"/>
    </xf>
    <xf numFmtId="187" fontId="37" fillId="0" borderId="0" xfId="0" applyNumberFormat="1" applyFont="1" applyBorder="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22" fillId="0" borderId="5" xfId="0" applyFont="1" applyBorder="1" applyAlignment="1">
      <alignment horizontal="center" vertical="top" wrapText="1"/>
    </xf>
    <xf numFmtId="0" fontId="17" fillId="0" borderId="15" xfId="0" applyFont="1" applyBorder="1" applyAlignment="1">
      <alignment horizontal="center" vertical="top" wrapText="1"/>
    </xf>
    <xf numFmtId="170" fontId="17" fillId="0" borderId="1" xfId="0" applyNumberFormat="1" applyFont="1" applyBorder="1" applyAlignment="1">
      <alignment horizontal="left" wrapText="1"/>
    </xf>
    <xf numFmtId="170" fontId="17" fillId="0" borderId="12" xfId="0" applyNumberFormat="1" applyFont="1" applyBorder="1" applyAlignment="1">
      <alignment horizontal="left" wrapText="1"/>
    </xf>
    <xf numFmtId="170" fontId="17" fillId="0" borderId="2" xfId="0" applyNumberFormat="1" applyFont="1" applyBorder="1" applyAlignment="1">
      <alignment horizontal="left"/>
    </xf>
    <xf numFmtId="170" fontId="17" fillId="0" borderId="1" xfId="0" applyNumberFormat="1" applyFont="1" applyBorder="1" applyAlignment="1">
      <alignment horizontal="left"/>
    </xf>
    <xf numFmtId="170" fontId="17" fillId="0" borderId="5" xfId="0" applyNumberFormat="1" applyFont="1" applyBorder="1" applyAlignment="1">
      <alignment horizontal="left" wrapText="1"/>
    </xf>
    <xf numFmtId="0" fontId="53" fillId="0" borderId="9" xfId="0" applyFont="1" applyBorder="1" applyAlignment="1">
      <alignment vertical="top" wrapText="1"/>
    </xf>
    <xf numFmtId="0" fontId="22" fillId="0" borderId="15" xfId="0" applyFont="1" applyBorder="1" applyAlignment="1">
      <alignment horizontal="center" vertical="top" wrapText="1"/>
    </xf>
    <xf numFmtId="170" fontId="17" fillId="0" borderId="1" xfId="0" applyNumberFormat="1" applyFont="1" applyBorder="1" applyAlignment="1">
      <alignment horizontal="right" wrapText="1"/>
    </xf>
    <xf numFmtId="172" fontId="17" fillId="0" borderId="10" xfId="0" applyNumberFormat="1" applyFont="1" applyBorder="1" applyAlignment="1">
      <alignment horizontal="right" wrapText="1" indent="1"/>
    </xf>
    <xf numFmtId="172" fontId="17" fillId="0" borderId="11" xfId="0" applyNumberFormat="1" applyFont="1" applyBorder="1" applyAlignment="1">
      <alignment horizontal="right" wrapText="1" indent="1"/>
    </xf>
    <xf numFmtId="172" fontId="17" fillId="0" borderId="1" xfId="0" applyNumberFormat="1" applyFont="1" applyBorder="1" applyAlignment="1">
      <alignment horizontal="right" wrapText="1" indent="1"/>
    </xf>
    <xf numFmtId="172" fontId="17" fillId="0" borderId="2" xfId="0" applyNumberFormat="1" applyFont="1" applyBorder="1" applyAlignment="1">
      <alignment horizontal="right" wrapText="1" indent="1"/>
    </xf>
    <xf numFmtId="172" fontId="17" fillId="0" borderId="0" xfId="0" applyNumberFormat="1" applyFont="1" applyBorder="1" applyAlignment="1">
      <alignment horizontal="right" wrapText="1" indent="1"/>
    </xf>
    <xf numFmtId="172" fontId="17" fillId="0" borderId="0" xfId="0" applyNumberFormat="1" applyFont="1" applyAlignment="1">
      <alignment horizontal="right" indent="1"/>
    </xf>
    <xf numFmtId="168" fontId="17" fillId="0" borderId="1" xfId="0" applyNumberFormat="1" applyFont="1" applyBorder="1" applyAlignment="1">
      <alignment horizontal="right" wrapText="1" indent="1"/>
    </xf>
    <xf numFmtId="172" fontId="17" fillId="0" borderId="10" xfId="0" applyNumberFormat="1" applyFont="1" applyBorder="1" applyAlignment="1">
      <alignment horizontal="right" indent="1"/>
    </xf>
    <xf numFmtId="172" fontId="17" fillId="0" borderId="11" xfId="0" applyNumberFormat="1" applyFont="1" applyBorder="1" applyAlignment="1">
      <alignment horizontal="right" indent="1"/>
    </xf>
    <xf numFmtId="172" fontId="19" fillId="0" borderId="10" xfId="0" applyNumberFormat="1" applyFont="1" applyBorder="1" applyAlignment="1">
      <alignment horizontal="right" wrapText="1" indent="1"/>
    </xf>
    <xf numFmtId="172" fontId="53" fillId="0" borderId="10" xfId="0" applyNumberFormat="1" applyFont="1" applyBorder="1" applyAlignment="1">
      <alignment horizontal="right" wrapText="1" indent="1"/>
    </xf>
    <xf numFmtId="172" fontId="53" fillId="0" borderId="11" xfId="0" applyNumberFormat="1" applyFont="1" applyBorder="1" applyAlignment="1">
      <alignment horizontal="right" wrapText="1" indent="1"/>
    </xf>
    <xf numFmtId="172" fontId="19" fillId="0" borderId="1" xfId="0" applyNumberFormat="1" applyFont="1" applyBorder="1"/>
    <xf numFmtId="172" fontId="17" fillId="0" borderId="0" xfId="0" applyNumberFormat="1" applyFont="1" applyAlignment="1">
      <alignment horizontal="right" wrapText="1" indent="1"/>
    </xf>
    <xf numFmtId="172" fontId="17" fillId="0" borderId="2" xfId="0" applyNumberFormat="1" applyFont="1" applyBorder="1" applyAlignment="1">
      <alignment horizontal="right" wrapText="1" indent="5"/>
    </xf>
    <xf numFmtId="172" fontId="0" fillId="0" borderId="1" xfId="0" applyNumberFormat="1" applyBorder="1" applyAlignment="1">
      <alignment horizontal="right" indent="5"/>
    </xf>
    <xf numFmtId="172" fontId="17" fillId="0" borderId="10" xfId="0" applyNumberFormat="1" applyFont="1" applyFill="1" applyBorder="1" applyAlignment="1">
      <alignment horizontal="right" indent="1"/>
    </xf>
    <xf numFmtId="172" fontId="17" fillId="0" borderId="10" xfId="0" applyNumberFormat="1" applyFont="1" applyFill="1" applyBorder="1" applyAlignment="1">
      <alignment horizontal="right" wrapText="1" indent="1"/>
    </xf>
    <xf numFmtId="172" fontId="17" fillId="0" borderId="11" xfId="0" applyNumberFormat="1" applyFont="1" applyFill="1" applyBorder="1" applyAlignment="1">
      <alignment horizontal="right" indent="1"/>
    </xf>
    <xf numFmtId="172" fontId="17" fillId="0" borderId="11" xfId="0" applyNumberFormat="1" applyFont="1" applyFill="1" applyBorder="1" applyAlignment="1">
      <alignment horizontal="right" wrapText="1" indent="1"/>
    </xf>
    <xf numFmtId="172" fontId="17" fillId="0" borderId="9" xfId="0" applyNumberFormat="1" applyFont="1" applyBorder="1" applyAlignment="1">
      <alignment horizontal="right" wrapText="1" indent="1"/>
    </xf>
    <xf numFmtId="172" fontId="17" fillId="0" borderId="9" xfId="0" applyNumberFormat="1" applyFont="1" applyBorder="1" applyAlignment="1">
      <alignment horizontal="right" indent="1"/>
    </xf>
    <xf numFmtId="172" fontId="35" fillId="0" borderId="10" xfId="0" applyNumberFormat="1" applyFont="1" applyBorder="1" applyAlignment="1">
      <alignment horizontal="right" vertical="center" indent="1"/>
    </xf>
    <xf numFmtId="172" fontId="17" fillId="0" borderId="7" xfId="0" applyNumberFormat="1" applyFont="1" applyBorder="1" applyAlignment="1">
      <alignment horizontal="right" wrapText="1" indent="1"/>
    </xf>
    <xf numFmtId="172" fontId="17" fillId="0" borderId="15" xfId="0" applyNumberFormat="1" applyFont="1" applyBorder="1" applyAlignment="1">
      <alignment horizontal="right" indent="1"/>
    </xf>
    <xf numFmtId="172" fontId="17" fillId="0" borderId="10" xfId="0" applyNumberFormat="1" applyFont="1" applyBorder="1" applyAlignment="1">
      <alignment horizontal="center"/>
    </xf>
    <xf numFmtId="172" fontId="17" fillId="0" borderId="11" xfId="0" applyNumberFormat="1" applyFont="1" applyBorder="1" applyAlignment="1">
      <alignment horizontal="center"/>
    </xf>
    <xf numFmtId="177" fontId="17" fillId="0" borderId="1" xfId="0" applyNumberFormat="1" applyFont="1" applyBorder="1" applyAlignment="1">
      <alignment horizontal="right" indent="1"/>
    </xf>
    <xf numFmtId="177" fontId="17" fillId="0" borderId="10" xfId="0" applyNumberFormat="1" applyFont="1" applyBorder="1" applyAlignment="1">
      <alignment horizontal="right" indent="1"/>
    </xf>
    <xf numFmtId="172" fontId="17" fillId="0" borderId="10" xfId="0" applyNumberFormat="1" applyFont="1" applyBorder="1" applyAlignment="1">
      <alignment horizontal="right" wrapText="1" indent="2"/>
    </xf>
    <xf numFmtId="172" fontId="17" fillId="0" borderId="1" xfId="0" applyNumberFormat="1" applyFont="1" applyBorder="1" applyAlignment="1">
      <alignment horizontal="right" indent="1"/>
    </xf>
    <xf numFmtId="172" fontId="17" fillId="0" borderId="1" xfId="0" applyNumberFormat="1" applyFont="1" applyFill="1" applyBorder="1" applyAlignment="1">
      <alignment horizontal="right" wrapText="1" indent="1"/>
    </xf>
    <xf numFmtId="172" fontId="17" fillId="0" borderId="10" xfId="0" applyNumberFormat="1" applyFont="1" applyBorder="1" applyAlignment="1">
      <alignment horizontal="right"/>
    </xf>
    <xf numFmtId="172" fontId="17" fillId="0" borderId="0" xfId="0" applyNumberFormat="1" applyFont="1" applyAlignment="1">
      <alignment horizontal="right"/>
    </xf>
    <xf numFmtId="172" fontId="17" fillId="0" borderId="0" xfId="0" applyNumberFormat="1" applyFont="1" applyBorder="1" applyAlignment="1">
      <alignment horizontal="right"/>
    </xf>
    <xf numFmtId="172" fontId="17" fillId="0" borderId="11" xfId="0" applyNumberFormat="1" applyFont="1" applyFill="1" applyBorder="1" applyAlignment="1">
      <alignment horizontal="right"/>
    </xf>
    <xf numFmtId="172" fontId="17" fillId="0" borderId="0" xfId="0" applyNumberFormat="1" applyFont="1" applyFill="1" applyAlignment="1">
      <alignment horizontal="right"/>
    </xf>
    <xf numFmtId="172" fontId="17" fillId="0" borderId="10" xfId="0" applyNumberFormat="1" applyFont="1" applyBorder="1" applyAlignment="1">
      <alignment horizontal="right" wrapText="1"/>
    </xf>
    <xf numFmtId="172" fontId="17" fillId="0" borderId="1" xfId="0" applyNumberFormat="1" applyFont="1" applyBorder="1" applyAlignment="1">
      <alignment horizontal="right" wrapText="1"/>
    </xf>
    <xf numFmtId="172" fontId="53" fillId="0" borderId="10" xfId="0" applyNumberFormat="1" applyFont="1" applyBorder="1" applyAlignment="1">
      <alignment horizontal="right" vertical="top" wrapText="1" indent="1"/>
    </xf>
    <xf numFmtId="172" fontId="53" fillId="0" borderId="11" xfId="0" applyNumberFormat="1" applyFont="1" applyBorder="1" applyAlignment="1">
      <alignment horizontal="right" vertical="top" wrapText="1" indent="1"/>
    </xf>
    <xf numFmtId="172" fontId="17" fillId="0" borderId="1" xfId="0" applyNumberFormat="1" applyFont="1" applyBorder="1" applyAlignment="1">
      <alignment horizontal="right" wrapText="1" indent="2"/>
    </xf>
    <xf numFmtId="172" fontId="53" fillId="0" borderId="1" xfId="0" applyNumberFormat="1" applyFont="1" applyBorder="1" applyAlignment="1">
      <alignment horizontal="right" wrapText="1" indent="1"/>
    </xf>
    <xf numFmtId="172" fontId="53" fillId="0" borderId="7" xfId="0" applyNumberFormat="1" applyFont="1" applyBorder="1" applyAlignment="1">
      <alignment horizontal="right" wrapText="1" indent="1"/>
    </xf>
    <xf numFmtId="172" fontId="17" fillId="0" borderId="8" xfId="0" applyNumberFormat="1" applyFont="1" applyBorder="1" applyAlignment="1">
      <alignment horizontal="right" vertical="center" wrapText="1" indent="1"/>
    </xf>
    <xf numFmtId="172" fontId="17" fillId="0" borderId="12" xfId="0" applyNumberFormat="1" applyFont="1" applyBorder="1" applyAlignment="1">
      <alignment horizontal="right" wrapText="1" indent="2"/>
    </xf>
    <xf numFmtId="172" fontId="17" fillId="0" borderId="2" xfId="0" applyNumberFormat="1" applyFont="1" applyBorder="1" applyAlignment="1">
      <alignment horizontal="right" vertical="center" wrapText="1" indent="1"/>
    </xf>
    <xf numFmtId="172" fontId="53" fillId="0" borderId="0" xfId="0" applyNumberFormat="1" applyFont="1" applyBorder="1" applyAlignment="1">
      <alignment horizontal="right" wrapText="1" indent="1"/>
    </xf>
    <xf numFmtId="172" fontId="53" fillId="0" borderId="1" xfId="0" applyNumberFormat="1" applyFont="1" applyBorder="1" applyAlignment="1">
      <alignment horizontal="right" wrapText="1" indent="2"/>
    </xf>
    <xf numFmtId="172" fontId="53" fillId="0" borderId="7" xfId="0" applyNumberFormat="1" applyFont="1" applyBorder="1" applyAlignment="1">
      <alignment horizontal="right" wrapText="1" indent="2"/>
    </xf>
    <xf numFmtId="172" fontId="17" fillId="0" borderId="8" xfId="0" applyNumberFormat="1" applyFont="1" applyBorder="1" applyAlignment="1">
      <alignment horizontal="right" vertical="center" wrapText="1" indent="2"/>
    </xf>
    <xf numFmtId="172" fontId="17" fillId="0" borderId="2" xfId="0" applyNumberFormat="1" applyFont="1" applyBorder="1" applyAlignment="1">
      <alignment horizontal="right" vertical="center" wrapText="1" indent="2"/>
    </xf>
    <xf numFmtId="172" fontId="17" fillId="0" borderId="0" xfId="0" applyNumberFormat="1" applyFont="1" applyBorder="1" applyAlignment="1">
      <alignment horizontal="right" wrapText="1" indent="2"/>
    </xf>
    <xf numFmtId="172" fontId="17" fillId="0" borderId="0" xfId="0" applyNumberFormat="1" applyFont="1" applyBorder="1" applyAlignment="1">
      <alignment horizontal="right" vertical="center" wrapText="1" indent="3"/>
    </xf>
    <xf numFmtId="172" fontId="17" fillId="0" borderId="6" xfId="0" applyNumberFormat="1" applyFont="1" applyBorder="1" applyAlignment="1">
      <alignment horizontal="right" vertical="center" wrapText="1" indent="3"/>
    </xf>
    <xf numFmtId="172" fontId="17" fillId="0" borderId="12" xfId="0" applyNumberFormat="1" applyFont="1" applyBorder="1" applyAlignment="1">
      <alignment horizontal="right" wrapText="1" indent="1"/>
    </xf>
    <xf numFmtId="172" fontId="17" fillId="0" borderId="14" xfId="0" applyNumberFormat="1" applyFont="1" applyBorder="1" applyAlignment="1">
      <alignment horizontal="right" wrapText="1" indent="1"/>
    </xf>
    <xf numFmtId="172" fontId="17" fillId="0" borderId="8" xfId="0" applyNumberFormat="1" applyFont="1" applyBorder="1" applyAlignment="1">
      <alignment horizontal="right" wrapText="1"/>
    </xf>
    <xf numFmtId="172" fontId="17" fillId="0" borderId="2" xfId="0" applyNumberFormat="1" applyFont="1" applyBorder="1" applyAlignment="1">
      <alignment horizontal="right" wrapText="1"/>
    </xf>
    <xf numFmtId="172" fontId="17" fillId="0" borderId="3" xfId="0" applyNumberFormat="1" applyFont="1" applyBorder="1" applyAlignment="1">
      <alignment horizontal="right" wrapText="1"/>
    </xf>
    <xf numFmtId="179" fontId="17" fillId="0" borderId="14" xfId="0" applyNumberFormat="1" applyFont="1" applyBorder="1" applyAlignment="1">
      <alignment horizontal="right" wrapText="1" indent="1"/>
    </xf>
    <xf numFmtId="179" fontId="17" fillId="0" borderId="8" xfId="0" applyNumberFormat="1" applyFont="1" applyBorder="1" applyAlignment="1">
      <alignment horizontal="right" wrapText="1"/>
    </xf>
    <xf numFmtId="179" fontId="17" fillId="0" borderId="0" xfId="0" applyNumberFormat="1" applyFont="1" applyBorder="1" applyAlignment="1">
      <alignment horizontal="right" wrapText="1" indent="1"/>
    </xf>
    <xf numFmtId="179" fontId="17" fillId="0" borderId="2" xfId="0" applyNumberFormat="1" applyFont="1" applyBorder="1" applyAlignment="1">
      <alignment horizontal="right" wrapText="1"/>
    </xf>
    <xf numFmtId="179" fontId="53" fillId="0" borderId="1" xfId="0" applyNumberFormat="1" applyFont="1" applyBorder="1" applyAlignment="1">
      <alignment horizontal="right" wrapText="1" indent="1"/>
    </xf>
    <xf numFmtId="179" fontId="53" fillId="0" borderId="7" xfId="0" applyNumberFormat="1" applyFont="1" applyBorder="1" applyAlignment="1">
      <alignment horizontal="right" wrapText="1" indent="1"/>
    </xf>
    <xf numFmtId="179" fontId="17" fillId="0" borderId="3" xfId="0" applyNumberFormat="1" applyFont="1" applyBorder="1" applyAlignment="1">
      <alignment horizontal="right" wrapText="1"/>
    </xf>
    <xf numFmtId="179" fontId="17" fillId="0" borderId="10" xfId="0" applyNumberFormat="1" applyFont="1" applyBorder="1" applyAlignment="1">
      <alignment horizontal="right" indent="1"/>
    </xf>
    <xf numFmtId="179" fontId="17" fillId="0" borderId="1" xfId="0" applyNumberFormat="1" applyFont="1" applyBorder="1" applyAlignment="1">
      <alignment horizontal="right" indent="1"/>
    </xf>
    <xf numFmtId="179" fontId="17" fillId="0" borderId="0" xfId="0" applyNumberFormat="1" applyFont="1" applyAlignment="1">
      <alignment horizontal="right" indent="1"/>
    </xf>
    <xf numFmtId="179" fontId="53" fillId="0" borderId="11" xfId="0" applyNumberFormat="1" applyFont="1" applyBorder="1" applyAlignment="1">
      <alignment horizontal="right" wrapText="1" indent="1"/>
    </xf>
    <xf numFmtId="179" fontId="22" fillId="0" borderId="10" xfId="0" quotePrefix="1" applyNumberFormat="1" applyFont="1" applyBorder="1" applyAlignment="1">
      <alignment horizontal="right" indent="1"/>
    </xf>
    <xf numFmtId="179" fontId="22" fillId="0" borderId="10" xfId="0" applyNumberFormat="1" applyFont="1" applyBorder="1" applyAlignment="1">
      <alignment horizontal="right" indent="1"/>
    </xf>
    <xf numFmtId="179" fontId="17" fillId="0" borderId="1" xfId="0" applyNumberFormat="1" applyFont="1" applyBorder="1" applyAlignment="1">
      <alignment horizontal="right" vertical="top" wrapText="1" indent="2"/>
    </xf>
    <xf numFmtId="168" fontId="22" fillId="0" borderId="11" xfId="0" applyNumberFormat="1" applyFont="1" applyBorder="1" applyAlignment="1">
      <alignment horizontal="center" vertical="center" wrapText="1"/>
    </xf>
    <xf numFmtId="168" fontId="22" fillId="0" borderId="10" xfId="0" quotePrefix="1" applyNumberFormat="1" applyFont="1" applyBorder="1" applyAlignment="1">
      <alignment horizontal="right" indent="1"/>
    </xf>
    <xf numFmtId="168" fontId="22" fillId="0" borderId="10" xfId="0" applyNumberFormat="1" applyFont="1" applyBorder="1" applyAlignment="1">
      <alignment horizontal="right" indent="1"/>
    </xf>
    <xf numFmtId="168" fontId="17" fillId="0" borderId="1" xfId="0" applyNumberFormat="1" applyFont="1" applyBorder="1" applyAlignment="1">
      <alignment horizontal="right" wrapText="1" indent="2"/>
    </xf>
    <xf numFmtId="168" fontId="53" fillId="0" borderId="10" xfId="0" applyNumberFormat="1" applyFont="1" applyBorder="1" applyAlignment="1">
      <alignment horizontal="right" wrapText="1" indent="1"/>
    </xf>
    <xf numFmtId="168" fontId="53" fillId="0" borderId="11" xfId="0" applyNumberFormat="1" applyFont="1" applyBorder="1" applyAlignment="1">
      <alignment horizontal="right" wrapText="1" indent="1"/>
    </xf>
    <xf numFmtId="168" fontId="17" fillId="0" borderId="1" xfId="0" applyNumberFormat="1" applyFont="1" applyBorder="1" applyAlignment="1">
      <alignment horizontal="right" indent="1"/>
    </xf>
    <xf numFmtId="172" fontId="17" fillId="0" borderId="10" xfId="0" applyNumberFormat="1" applyFont="1" applyFill="1" applyBorder="1" applyAlignment="1">
      <alignment horizontal="right"/>
    </xf>
    <xf numFmtId="172" fontId="17" fillId="0" borderId="2" xfId="0" applyNumberFormat="1" applyFont="1" applyFill="1" applyBorder="1" applyAlignment="1">
      <alignment horizontal="right"/>
    </xf>
    <xf numFmtId="172" fontId="53" fillId="0" borderId="10" xfId="0" applyNumberFormat="1" applyFont="1" applyBorder="1" applyAlignment="1">
      <alignment wrapText="1"/>
    </xf>
    <xf numFmtId="172" fontId="17" fillId="0" borderId="1" xfId="0" applyNumberFormat="1" applyFont="1" applyFill="1" applyBorder="1" applyAlignment="1">
      <alignment horizontal="right"/>
    </xf>
    <xf numFmtId="172" fontId="53" fillId="0" borderId="10" xfId="0" applyNumberFormat="1" applyFont="1" applyBorder="1" applyAlignment="1">
      <alignment horizontal="right" wrapText="1"/>
    </xf>
    <xf numFmtId="172" fontId="53" fillId="0" borderId="2" xfId="0" applyNumberFormat="1" applyFont="1" applyBorder="1" applyAlignment="1">
      <alignment horizontal="right" wrapText="1"/>
    </xf>
    <xf numFmtId="172" fontId="53" fillId="0" borderId="11" xfId="0" applyNumberFormat="1" applyFont="1" applyBorder="1" applyAlignment="1">
      <alignment horizontal="right" wrapText="1"/>
    </xf>
    <xf numFmtId="172" fontId="53" fillId="0" borderId="11" xfId="0" applyNumberFormat="1" applyFont="1" applyBorder="1" applyAlignment="1">
      <alignment wrapText="1"/>
    </xf>
    <xf numFmtId="172" fontId="17" fillId="0" borderId="0" xfId="0" applyNumberFormat="1" applyFont="1" applyBorder="1" applyAlignment="1">
      <alignment horizontal="right" wrapText="1"/>
    </xf>
    <xf numFmtId="172" fontId="17" fillId="0" borderId="2" xfId="0" applyNumberFormat="1" applyFont="1" applyBorder="1" applyAlignment="1">
      <alignment horizontal="right"/>
    </xf>
    <xf numFmtId="172" fontId="17" fillId="0" borderId="6" xfId="0" applyNumberFormat="1" applyFont="1" applyBorder="1" applyAlignment="1">
      <alignment horizontal="right" wrapText="1"/>
    </xf>
    <xf numFmtId="170" fontId="22" fillId="0" borderId="15" xfId="0" applyNumberFormat="1" applyFont="1" applyBorder="1" applyAlignment="1">
      <alignment horizontal="right" wrapText="1" indent="1"/>
    </xf>
    <xf numFmtId="170" fontId="17" fillId="0" borderId="15" xfId="0" applyNumberFormat="1" applyFont="1" applyBorder="1" applyAlignment="1">
      <alignment horizontal="right" indent="1"/>
    </xf>
    <xf numFmtId="170" fontId="22" fillId="0" borderId="15" xfId="0" applyNumberFormat="1" applyFont="1" applyBorder="1" applyAlignment="1">
      <alignment horizontal="right" indent="1"/>
    </xf>
    <xf numFmtId="178" fontId="15" fillId="0" borderId="10" xfId="0" applyNumberFormat="1" applyFont="1" applyBorder="1" applyAlignment="1">
      <alignment horizontal="right" wrapText="1"/>
    </xf>
    <xf numFmtId="178" fontId="22" fillId="0" borderId="10" xfId="0" applyNumberFormat="1" applyFont="1" applyBorder="1" applyAlignment="1">
      <alignment horizontal="right"/>
    </xf>
    <xf numFmtId="178" fontId="17" fillId="0" borderId="10" xfId="0" applyNumberFormat="1" applyFont="1" applyBorder="1" applyAlignment="1">
      <alignment horizontal="right" wrapText="1"/>
    </xf>
    <xf numFmtId="178" fontId="17" fillId="0" borderId="1" xfId="0" applyNumberFormat="1" applyFont="1" applyBorder="1" applyAlignment="1">
      <alignment horizontal="right" wrapText="1"/>
    </xf>
    <xf numFmtId="178" fontId="17" fillId="0" borderId="11" xfId="0" applyNumberFormat="1" applyFont="1" applyBorder="1" applyAlignment="1">
      <alignment horizontal="right" wrapText="1"/>
    </xf>
    <xf numFmtId="178" fontId="17" fillId="0" borderId="7" xfId="0" applyNumberFormat="1" applyFont="1" applyBorder="1" applyAlignment="1">
      <alignment horizontal="right" wrapText="1"/>
    </xf>
    <xf numFmtId="178" fontId="15" fillId="0" borderId="1" xfId="0" applyNumberFormat="1" applyFont="1" applyBorder="1" applyAlignment="1">
      <alignment horizontal="right" wrapText="1"/>
    </xf>
    <xf numFmtId="173" fontId="15" fillId="0" borderId="1" xfId="0" applyNumberFormat="1" applyFont="1" applyBorder="1" applyAlignment="1">
      <alignment horizontal="right" wrapText="1" indent="1"/>
    </xf>
    <xf numFmtId="173" fontId="15" fillId="0" borderId="10" xfId="0" applyNumberFormat="1" applyFont="1" applyBorder="1" applyAlignment="1">
      <alignment horizontal="right" wrapText="1" indent="1"/>
    </xf>
    <xf numFmtId="173" fontId="17" fillId="0" borderId="7" xfId="0" applyNumberFormat="1" applyFont="1" applyBorder="1" applyAlignment="1">
      <alignment horizontal="right" wrapText="1" indent="1"/>
    </xf>
    <xf numFmtId="168" fontId="15" fillId="0" borderId="1" xfId="0" applyNumberFormat="1" applyFont="1" applyBorder="1" applyAlignment="1">
      <alignment horizontal="right" wrapText="1" indent="1"/>
    </xf>
    <xf numFmtId="168" fontId="15" fillId="0" borderId="10" xfId="0" applyNumberFormat="1" applyFont="1" applyBorder="1" applyAlignment="1">
      <alignment horizontal="right" wrapText="1" indent="1"/>
    </xf>
    <xf numFmtId="168" fontId="17" fillId="0" borderId="7" xfId="0" applyNumberFormat="1" applyFont="1" applyBorder="1" applyAlignment="1">
      <alignment horizontal="right" wrapText="1" indent="1"/>
    </xf>
    <xf numFmtId="178" fontId="17" fillId="0" borderId="10" xfId="0" applyNumberFormat="1" applyFont="1" applyBorder="1" applyAlignment="1">
      <alignment horizontal="right" vertical="top" wrapText="1"/>
    </xf>
    <xf numFmtId="178" fontId="17" fillId="0" borderId="1" xfId="0" applyNumberFormat="1" applyFont="1" applyBorder="1" applyAlignment="1">
      <alignment horizontal="right" vertical="top" wrapText="1"/>
    </xf>
    <xf numFmtId="178" fontId="17" fillId="0" borderId="1" xfId="0" applyNumberFormat="1" applyFont="1" applyBorder="1" applyAlignment="1">
      <alignment horizontal="center" vertical="top" wrapText="1"/>
    </xf>
    <xf numFmtId="178" fontId="17" fillId="0" borderId="10" xfId="0" applyNumberFormat="1" applyFont="1" applyBorder="1" applyAlignment="1">
      <alignment horizontal="center" vertical="top" wrapText="1"/>
    </xf>
    <xf numFmtId="178" fontId="17" fillId="0" borderId="10" xfId="0" applyNumberFormat="1" applyFont="1" applyBorder="1" applyAlignment="1">
      <alignment horizontal="right"/>
    </xf>
    <xf numFmtId="178" fontId="17" fillId="0" borderId="1" xfId="0" applyNumberFormat="1" applyFont="1" applyBorder="1"/>
    <xf numFmtId="178" fontId="17" fillId="0" borderId="10" xfId="0" applyNumberFormat="1" applyFont="1" applyBorder="1"/>
    <xf numFmtId="178" fontId="15" fillId="0" borderId="10" xfId="0" applyNumberFormat="1" applyFont="1" applyBorder="1" applyAlignment="1">
      <alignment horizontal="right" vertical="top" wrapText="1"/>
    </xf>
    <xf numFmtId="178" fontId="15" fillId="0" borderId="1" xfId="0" applyNumberFormat="1" applyFont="1" applyBorder="1" applyAlignment="1">
      <alignment horizontal="left" vertical="top" wrapText="1"/>
    </xf>
    <xf numFmtId="178" fontId="15" fillId="0" borderId="1" xfId="0" applyNumberFormat="1" applyFont="1" applyBorder="1" applyAlignment="1">
      <alignment vertical="top" wrapText="1"/>
    </xf>
    <xf numFmtId="178" fontId="17" fillId="0" borderId="10" xfId="0" applyNumberFormat="1" applyFont="1" applyBorder="1" applyAlignment="1">
      <alignment horizontal="right" vertical="center" wrapText="1"/>
    </xf>
    <xf numFmtId="178" fontId="17" fillId="0" borderId="1" xfId="0" applyNumberFormat="1" applyFont="1" applyBorder="1" applyAlignment="1">
      <alignment horizontal="right" vertical="center" wrapText="1"/>
    </xf>
    <xf numFmtId="178" fontId="22" fillId="0" borderId="11" xfId="0" applyNumberFormat="1" applyFont="1" applyBorder="1" applyAlignment="1">
      <alignment horizontal="right" vertical="top" wrapText="1"/>
    </xf>
    <xf numFmtId="178" fontId="22" fillId="0" borderId="7" xfId="0" applyNumberFormat="1" applyFont="1" applyBorder="1" applyAlignment="1">
      <alignment horizontal="right" vertical="top" wrapText="1"/>
    </xf>
    <xf numFmtId="178" fontId="17" fillId="0" borderId="11" xfId="0" applyNumberFormat="1" applyFont="1" applyBorder="1" applyAlignment="1">
      <alignment horizontal="right" vertical="top" wrapText="1"/>
    </xf>
    <xf numFmtId="177" fontId="17" fillId="0" borderId="1" xfId="0" applyNumberFormat="1" applyFont="1" applyFill="1" applyBorder="1" applyAlignment="1">
      <alignment horizontal="right" wrapText="1" indent="1"/>
    </xf>
    <xf numFmtId="180" fontId="17" fillId="0" borderId="11" xfId="0" applyNumberFormat="1" applyFont="1" applyBorder="1" applyAlignment="1">
      <alignment horizontal="right" wrapText="1" indent="1"/>
    </xf>
    <xf numFmtId="175" fontId="17" fillId="0" borderId="2" xfId="0" applyNumberFormat="1" applyFont="1" applyBorder="1" applyAlignment="1">
      <alignment horizontal="right" wrapText="1" indent="1"/>
    </xf>
    <xf numFmtId="176" fontId="51" fillId="0" borderId="10" xfId="0" applyNumberFormat="1" applyFont="1" applyBorder="1" applyAlignment="1">
      <alignment horizontal="right" wrapText="1" indent="1"/>
    </xf>
    <xf numFmtId="175" fontId="17" fillId="0" borderId="0" xfId="0" applyNumberFormat="1" applyFont="1" applyBorder="1" applyAlignment="1">
      <alignment horizontal="right" wrapText="1" indent="1"/>
    </xf>
    <xf numFmtId="178" fontId="22" fillId="0" borderId="10" xfId="0" applyNumberFormat="1" applyFont="1" applyFill="1" applyBorder="1"/>
    <xf numFmtId="178" fontId="17" fillId="0" borderId="0" xfId="0" applyNumberFormat="1" applyFont="1" applyAlignment="1">
      <alignment horizontal="right" indent="1"/>
    </xf>
    <xf numFmtId="178" fontId="17" fillId="0" borderId="11" xfId="0" applyNumberFormat="1" applyFont="1" applyBorder="1" applyAlignment="1">
      <alignment horizontal="right" indent="1"/>
    </xf>
    <xf numFmtId="168" fontId="17" fillId="0" borderId="2" xfId="0" applyNumberFormat="1" applyFont="1" applyBorder="1" applyAlignment="1">
      <alignment horizontal="right" wrapText="1" indent="1"/>
    </xf>
    <xf numFmtId="168" fontId="17" fillId="0" borderId="11" xfId="0" applyNumberFormat="1" applyFont="1" applyBorder="1" applyAlignment="1">
      <alignment horizontal="right" wrapText="1" indent="1"/>
    </xf>
    <xf numFmtId="178" fontId="17" fillId="2" borderId="1" xfId="0" applyNumberFormat="1" applyFont="1" applyFill="1" applyBorder="1" applyAlignment="1">
      <alignment horizontal="right" wrapText="1" indent="1"/>
    </xf>
    <xf numFmtId="178" fontId="15" fillId="0" borderId="10" xfId="0" applyNumberFormat="1" applyFont="1" applyBorder="1" applyAlignment="1">
      <alignment horizontal="right" indent="1"/>
    </xf>
    <xf numFmtId="178" fontId="18" fillId="2" borderId="1" xfId="0" applyNumberFormat="1" applyFont="1" applyFill="1" applyBorder="1" applyAlignment="1">
      <alignment horizontal="right" wrapText="1" indent="1"/>
    </xf>
    <xf numFmtId="178" fontId="17" fillId="2" borderId="10" xfId="0" applyNumberFormat="1" applyFont="1" applyFill="1" applyBorder="1" applyAlignment="1">
      <alignment horizontal="right" indent="1"/>
    </xf>
    <xf numFmtId="178" fontId="17" fillId="2" borderId="1" xfId="0" applyNumberFormat="1" applyFont="1" applyFill="1" applyBorder="1" applyAlignment="1">
      <alignment horizontal="right" indent="1"/>
    </xf>
    <xf numFmtId="178" fontId="17" fillId="2" borderId="1" xfId="0" applyNumberFormat="1" applyFont="1" applyFill="1" applyBorder="1" applyAlignment="1">
      <alignment horizontal="right" vertical="top" wrapText="1" indent="1"/>
    </xf>
    <xf numFmtId="178" fontId="17" fillId="2" borderId="10" xfId="0" applyNumberFormat="1" applyFont="1" applyFill="1" applyBorder="1" applyAlignment="1">
      <alignment horizontal="right" wrapText="1" indent="1"/>
    </xf>
    <xf numFmtId="178" fontId="17" fillId="2" borderId="0" xfId="0" applyNumberFormat="1" applyFont="1" applyFill="1" applyAlignment="1">
      <alignment horizontal="right" indent="1"/>
    </xf>
    <xf numFmtId="178" fontId="17" fillId="2" borderId="10" xfId="0" applyNumberFormat="1" applyFont="1" applyFill="1" applyBorder="1" applyAlignment="1">
      <alignment horizontal="right" vertical="top" wrapText="1" indent="1"/>
    </xf>
    <xf numFmtId="178" fontId="17" fillId="2" borderId="0" xfId="0" applyNumberFormat="1" applyFont="1" applyFill="1" applyBorder="1" applyAlignment="1">
      <alignment horizontal="right" indent="1"/>
    </xf>
    <xf numFmtId="178" fontId="17" fillId="2" borderId="11" xfId="0" applyNumberFormat="1" applyFont="1" applyFill="1" applyBorder="1" applyAlignment="1">
      <alignment horizontal="right" indent="1"/>
    </xf>
    <xf numFmtId="178" fontId="17" fillId="2" borderId="11" xfId="0" applyNumberFormat="1" applyFont="1" applyFill="1" applyBorder="1" applyAlignment="1">
      <alignment horizontal="right" vertical="top" wrapText="1" indent="1"/>
    </xf>
    <xf numFmtId="180" fontId="17" fillId="0" borderId="1" xfId="0" applyNumberFormat="1" applyFont="1" applyBorder="1" applyAlignment="1">
      <alignment horizontal="right" vertical="top" wrapText="1" indent="1"/>
    </xf>
    <xf numFmtId="180" fontId="17" fillId="0" borderId="10" xfId="0" applyNumberFormat="1" applyFont="1" applyBorder="1" applyAlignment="1">
      <alignment horizontal="right" vertical="top" wrapText="1" indent="1"/>
    </xf>
    <xf numFmtId="180" fontId="17" fillId="0" borderId="10" xfId="0" applyNumberFormat="1" applyFont="1" applyBorder="1" applyAlignment="1">
      <alignment horizontal="right" indent="1"/>
    </xf>
    <xf numFmtId="180" fontId="22" fillId="0" borderId="10" xfId="0" applyNumberFormat="1" applyFont="1" applyBorder="1" applyAlignment="1">
      <alignment horizontal="right" indent="1"/>
    </xf>
    <xf numFmtId="180" fontId="17" fillId="0" borderId="11" xfId="0" applyNumberFormat="1" applyFont="1" applyBorder="1" applyAlignment="1">
      <alignment horizontal="right" indent="1"/>
    </xf>
    <xf numFmtId="180" fontId="22" fillId="0" borderId="11" xfId="0" applyNumberFormat="1" applyFont="1" applyBorder="1" applyAlignment="1">
      <alignment horizontal="right" indent="1"/>
    </xf>
    <xf numFmtId="176" fontId="22" fillId="0" borderId="0" xfId="0" applyNumberFormat="1" applyFont="1" applyAlignment="1">
      <alignment horizontal="right" indent="1"/>
    </xf>
    <xf numFmtId="170" fontId="17" fillId="0" borderId="10" xfId="0" applyNumberFormat="1" applyFont="1" applyBorder="1" applyAlignment="1">
      <alignment horizontal="right" wrapText="1"/>
    </xf>
    <xf numFmtId="170" fontId="17" fillId="0" borderId="7" xfId="0" applyNumberFormat="1" applyFont="1" applyBorder="1" applyAlignment="1">
      <alignment horizontal="right" wrapText="1" indent="1"/>
    </xf>
    <xf numFmtId="174" fontId="53" fillId="0" borderId="9" xfId="0" applyNumberFormat="1" applyFont="1" applyBorder="1" applyAlignment="1">
      <alignment horizontal="right" wrapText="1" indent="1"/>
    </xf>
    <xf numFmtId="170" fontId="17" fillId="0" borderId="9" xfId="0" applyNumberFormat="1" applyFont="1" applyBorder="1" applyAlignment="1">
      <alignment horizontal="right" indent="1"/>
    </xf>
    <xf numFmtId="170" fontId="17" fillId="0" borderId="7" xfId="0" applyNumberFormat="1" applyFont="1" applyBorder="1" applyAlignment="1">
      <alignment horizontal="right" indent="1"/>
    </xf>
    <xf numFmtId="170" fontId="17" fillId="0" borderId="15" xfId="0" applyNumberFormat="1" applyFont="1" applyBorder="1" applyAlignment="1">
      <alignment horizontal="right" wrapText="1" indent="1"/>
    </xf>
    <xf numFmtId="170" fontId="17" fillId="0" borderId="5" xfId="0" applyNumberFormat="1" applyFont="1" applyBorder="1" applyAlignment="1">
      <alignment horizontal="right" wrapText="1" indent="1"/>
    </xf>
    <xf numFmtId="169" fontId="35" fillId="0" borderId="7" xfId="0" applyNumberFormat="1" applyFont="1" applyBorder="1" applyAlignment="1">
      <alignment horizontal="right" indent="1"/>
    </xf>
    <xf numFmtId="170" fontId="17" fillId="0" borderId="0" xfId="0" applyNumberFormat="1" applyFont="1" applyAlignment="1">
      <alignment horizontal="right" indent="1"/>
    </xf>
    <xf numFmtId="170" fontId="35" fillId="0" borderId="2" xfId="0" applyNumberFormat="1" applyFont="1" applyBorder="1" applyAlignment="1">
      <alignment horizontal="right" vertical="top" wrapText="1" indent="1"/>
    </xf>
    <xf numFmtId="170" fontId="35" fillId="0" borderId="2" xfId="0" applyNumberFormat="1" applyFont="1" applyBorder="1" applyAlignment="1">
      <alignment horizontal="right" vertical="top" indent="1"/>
    </xf>
    <xf numFmtId="170" fontId="17" fillId="0" borderId="10" xfId="0" applyNumberFormat="1" applyFont="1" applyBorder="1" applyAlignment="1">
      <alignment horizontal="right"/>
    </xf>
    <xf numFmtId="170" fontId="17" fillId="0" borderId="1" xfId="0" applyNumberFormat="1" applyFont="1" applyBorder="1" applyAlignment="1">
      <alignment horizontal="right" vertical="top" wrapText="1" indent="1"/>
    </xf>
    <xf numFmtId="170" fontId="17" fillId="0" borderId="10" xfId="0" applyNumberFormat="1" applyFont="1" applyBorder="1" applyAlignment="1">
      <alignment horizontal="right" vertical="top" indent="1"/>
    </xf>
    <xf numFmtId="170" fontId="17" fillId="0" borderId="7" xfId="0" applyNumberFormat="1" applyFont="1" applyBorder="1" applyAlignment="1">
      <alignment horizontal="right" vertical="top" wrapText="1" indent="1"/>
    </xf>
    <xf numFmtId="170" fontId="17" fillId="0" borderId="11" xfId="0" applyNumberFormat="1" applyFont="1" applyBorder="1" applyAlignment="1">
      <alignment horizontal="right" vertical="top" indent="1"/>
    </xf>
    <xf numFmtId="169" fontId="17" fillId="0" borderId="1" xfId="0" applyNumberFormat="1" applyFont="1" applyBorder="1" applyAlignment="1">
      <alignment horizontal="right" vertical="top" wrapText="1" indent="1"/>
    </xf>
    <xf numFmtId="169" fontId="17" fillId="0" borderId="7" xfId="0" applyNumberFormat="1" applyFont="1" applyBorder="1" applyAlignment="1">
      <alignment horizontal="right" vertical="top" wrapText="1" indent="1"/>
    </xf>
    <xf numFmtId="170" fontId="17" fillId="0" borderId="1" xfId="0" applyNumberFormat="1" applyFont="1" applyBorder="1" applyAlignment="1">
      <alignment horizontal="right" vertical="top" wrapText="1" indent="2"/>
    </xf>
    <xf numFmtId="169" fontId="53" fillId="0" borderId="10" xfId="0" applyNumberFormat="1" applyFont="1" applyBorder="1" applyAlignment="1">
      <alignment horizontal="right" vertical="top" wrapText="1" indent="1"/>
    </xf>
    <xf numFmtId="169" fontId="53" fillId="0" borderId="11" xfId="0" applyNumberFormat="1" applyFont="1" applyBorder="1" applyAlignment="1">
      <alignment horizontal="right" vertical="top" wrapText="1" indent="1"/>
    </xf>
    <xf numFmtId="170" fontId="53" fillId="0" borderId="10" xfId="0" applyNumberFormat="1" applyFont="1" applyBorder="1" applyAlignment="1">
      <alignment horizontal="right" vertical="top" wrapText="1" indent="1"/>
    </xf>
    <xf numFmtId="170" fontId="53" fillId="0" borderId="11" xfId="0" applyNumberFormat="1" applyFont="1" applyBorder="1" applyAlignment="1">
      <alignment horizontal="right" vertical="top" wrapText="1" indent="1"/>
    </xf>
    <xf numFmtId="170" fontId="53" fillId="0" borderId="10" xfId="0" applyNumberFormat="1" applyFont="1" applyBorder="1" applyAlignment="1">
      <alignment horizontal="right" wrapText="1" indent="1"/>
    </xf>
    <xf numFmtId="170" fontId="53" fillId="0" borderId="11" xfId="0" applyNumberFormat="1" applyFont="1" applyBorder="1" applyAlignment="1">
      <alignment horizontal="right" wrapText="1" indent="1"/>
    </xf>
    <xf numFmtId="178" fontId="17" fillId="0" borderId="2" xfId="0" applyNumberFormat="1" applyFont="1" applyBorder="1" applyAlignment="1"/>
    <xf numFmtId="178" fontId="17" fillId="0" borderId="10" xfId="0" applyNumberFormat="1" applyFont="1" applyBorder="1" applyAlignment="1"/>
    <xf numFmtId="178" fontId="17" fillId="0" borderId="9" xfId="0" applyNumberFormat="1" applyFont="1" applyBorder="1" applyAlignment="1"/>
    <xf numFmtId="178" fontId="53" fillId="0" borderId="9" xfId="0" applyNumberFormat="1" applyFont="1" applyBorder="1" applyAlignment="1">
      <alignment horizontal="right" wrapText="1"/>
    </xf>
    <xf numFmtId="178" fontId="17" fillId="0" borderId="1" xfId="0" applyNumberFormat="1" applyFont="1" applyBorder="1" applyAlignment="1">
      <alignment horizontal="right"/>
    </xf>
    <xf numFmtId="178" fontId="53" fillId="0" borderId="10" xfId="0" applyNumberFormat="1" applyFont="1" applyBorder="1" applyAlignment="1">
      <alignment horizontal="right" wrapText="1"/>
    </xf>
    <xf numFmtId="178" fontId="17" fillId="0" borderId="2" xfId="0" applyNumberFormat="1" applyFont="1" applyBorder="1" applyAlignment="1">
      <alignment horizontal="right"/>
    </xf>
    <xf numFmtId="178" fontId="17" fillId="0" borderId="11" xfId="0" applyNumberFormat="1" applyFont="1" applyBorder="1" applyAlignment="1"/>
    <xf numFmtId="178" fontId="53" fillId="0" borderId="11" xfId="0" applyNumberFormat="1" applyFont="1" applyBorder="1" applyAlignment="1">
      <alignment horizontal="right" wrapText="1"/>
    </xf>
    <xf numFmtId="178" fontId="15" fillId="0" borderId="15" xfId="0" applyNumberFormat="1" applyFont="1" applyBorder="1" applyAlignment="1">
      <alignment horizontal="right" wrapText="1"/>
    </xf>
    <xf numFmtId="178" fontId="17" fillId="0" borderId="8" xfId="0" applyNumberFormat="1" applyFont="1" applyBorder="1" applyAlignment="1"/>
    <xf numFmtId="178" fontId="17" fillId="0" borderId="3" xfId="0" applyNumberFormat="1" applyFont="1" applyBorder="1" applyAlignment="1"/>
    <xf numFmtId="178" fontId="15" fillId="0" borderId="7" xfId="0" applyNumberFormat="1" applyFont="1" applyBorder="1" applyAlignment="1">
      <alignment horizontal="right" wrapText="1"/>
    </xf>
    <xf numFmtId="178" fontId="17" fillId="0" borderId="10" xfId="0" applyNumberFormat="1" applyFont="1" applyBorder="1" applyAlignment="1">
      <alignment horizontal="right" vertical="center" indent="1"/>
    </xf>
    <xf numFmtId="178" fontId="17" fillId="0" borderId="2" xfId="0" applyNumberFormat="1" applyFont="1" applyBorder="1" applyAlignment="1">
      <alignment horizontal="right" vertical="center" indent="1"/>
    </xf>
    <xf numFmtId="178" fontId="17" fillId="0" borderId="10" xfId="0" applyNumberFormat="1" applyFont="1" applyBorder="1" applyAlignment="1">
      <alignment horizontal="right" vertical="center" wrapText="1" indent="1"/>
    </xf>
    <xf numFmtId="178" fontId="17" fillId="0" borderId="9" xfId="0" applyNumberFormat="1" applyFont="1" applyBorder="1" applyAlignment="1">
      <alignment horizontal="right" vertical="center" indent="1"/>
    </xf>
    <xf numFmtId="178" fontId="17" fillId="0" borderId="11" xfId="0" applyNumberFormat="1" applyFont="1" applyBorder="1" applyAlignment="1">
      <alignment horizontal="right" vertical="center" indent="1"/>
    </xf>
    <xf numFmtId="178" fontId="17" fillId="0" borderId="3" xfId="0" applyNumberFormat="1" applyFont="1" applyBorder="1" applyAlignment="1">
      <alignment horizontal="right" vertical="center" indent="1"/>
    </xf>
    <xf numFmtId="178" fontId="17" fillId="0" borderId="11" xfId="0" applyNumberFormat="1" applyFont="1" applyBorder="1" applyAlignment="1">
      <alignment horizontal="right" vertical="center" wrapText="1" indent="1"/>
    </xf>
    <xf numFmtId="178" fontId="17" fillId="0" borderId="12" xfId="0" applyNumberFormat="1" applyFont="1" applyBorder="1" applyAlignment="1">
      <alignment horizontal="right" wrapText="1"/>
    </xf>
    <xf numFmtId="178" fontId="17" fillId="0" borderId="9" xfId="0" applyNumberFormat="1" applyFont="1" applyBorder="1" applyAlignment="1">
      <alignment horizontal="right" wrapText="1"/>
    </xf>
    <xf numFmtId="178" fontId="53" fillId="0" borderId="10" xfId="0" applyNumberFormat="1" applyFont="1" applyBorder="1" applyAlignment="1">
      <alignment wrapText="1"/>
    </xf>
    <xf numFmtId="178" fontId="17" fillId="0" borderId="5" xfId="0" applyNumberFormat="1" applyFont="1" applyBorder="1" applyAlignment="1">
      <alignment horizontal="right" wrapText="1"/>
    </xf>
    <xf numFmtId="178" fontId="17" fillId="0" borderId="15" xfId="0" applyNumberFormat="1" applyFont="1" applyBorder="1" applyAlignment="1"/>
    <xf numFmtId="178" fontId="22" fillId="0" borderId="9" xfId="0" applyNumberFormat="1" applyFont="1" applyBorder="1" applyAlignment="1">
      <alignment horizontal="right" wrapText="1"/>
    </xf>
    <xf numFmtId="178" fontId="17" fillId="0" borderId="2" xfId="0" applyNumberFormat="1" applyFont="1" applyBorder="1" applyAlignment="1">
      <alignment horizontal="right" wrapText="1"/>
    </xf>
    <xf numFmtId="178" fontId="22" fillId="0" borderId="10" xfId="0" applyNumberFormat="1" applyFont="1" applyBorder="1" applyAlignment="1">
      <alignment horizontal="right" wrapText="1"/>
    </xf>
    <xf numFmtId="178" fontId="22" fillId="0" borderId="11" xfId="0" applyNumberFormat="1" applyFont="1" applyBorder="1" applyAlignment="1">
      <alignment horizontal="right" wrapText="1"/>
    </xf>
    <xf numFmtId="178" fontId="17" fillId="0" borderId="9" xfId="0" applyNumberFormat="1" applyFont="1" applyBorder="1" applyAlignment="1">
      <alignment horizontal="right"/>
    </xf>
    <xf numFmtId="178" fontId="17" fillId="0" borderId="12" xfId="0" applyNumberFormat="1" applyFont="1" applyBorder="1" applyAlignment="1"/>
    <xf numFmtId="178" fontId="22" fillId="0" borderId="12" xfId="0" applyNumberFormat="1" applyFont="1" applyBorder="1" applyAlignment="1">
      <alignment horizontal="right" wrapText="1"/>
    </xf>
    <xf numFmtId="178" fontId="17" fillId="0" borderId="1" xfId="0" applyNumberFormat="1" applyFont="1" applyBorder="1" applyAlignment="1"/>
    <xf numFmtId="178" fontId="22" fillId="0" borderId="1" xfId="0" applyNumberFormat="1" applyFont="1" applyBorder="1" applyAlignment="1">
      <alignment horizontal="right" wrapText="1"/>
    </xf>
    <xf numFmtId="178" fontId="17" fillId="0" borderId="11" xfId="0" applyNumberFormat="1" applyFont="1" applyBorder="1" applyAlignment="1">
      <alignment horizontal="right"/>
    </xf>
    <xf numFmtId="178" fontId="22" fillId="0" borderId="7" xfId="0" applyNumberFormat="1" applyFont="1" applyBorder="1" applyAlignment="1">
      <alignment horizontal="right" wrapText="1"/>
    </xf>
    <xf numFmtId="166" fontId="22" fillId="0" borderId="11" xfId="0" applyNumberFormat="1" applyFont="1" applyBorder="1" applyAlignment="1">
      <alignment horizontal="center" vertical="center" wrapText="1"/>
    </xf>
    <xf numFmtId="181" fontId="17" fillId="0" borderId="10" xfId="0" applyNumberFormat="1" applyFont="1" applyBorder="1" applyAlignment="1">
      <alignment horizontal="right" indent="1"/>
    </xf>
    <xf numFmtId="181" fontId="17" fillId="0" borderId="1" xfId="0" applyNumberFormat="1" applyFont="1" applyBorder="1" applyAlignment="1">
      <alignment horizontal="right" vertical="top" wrapText="1" indent="1"/>
    </xf>
    <xf numFmtId="181" fontId="17" fillId="0" borderId="10" xfId="0" applyNumberFormat="1" applyFont="1" applyBorder="1" applyAlignment="1">
      <alignment horizontal="right" vertical="top" wrapText="1" indent="1"/>
    </xf>
    <xf numFmtId="181" fontId="53" fillId="0" borderId="10" xfId="0" applyNumberFormat="1" applyFont="1" applyBorder="1" applyAlignment="1">
      <alignment horizontal="right" wrapText="1" indent="1"/>
    </xf>
    <xf numFmtId="181" fontId="53" fillId="0" borderId="10" xfId="0" applyNumberFormat="1" applyFont="1" applyBorder="1" applyAlignment="1">
      <alignment horizontal="right" vertical="top" wrapText="1" indent="1"/>
    </xf>
    <xf numFmtId="181" fontId="53" fillId="0" borderId="11" xfId="0" applyNumberFormat="1" applyFont="1" applyBorder="1" applyAlignment="1">
      <alignment horizontal="right" wrapText="1" indent="1"/>
    </xf>
    <xf numFmtId="181" fontId="53" fillId="0" borderId="11" xfId="0" applyNumberFormat="1" applyFont="1" applyBorder="1" applyAlignment="1">
      <alignment horizontal="right" vertical="top" wrapText="1" indent="1"/>
    </xf>
    <xf numFmtId="171" fontId="17" fillId="0" borderId="1" xfId="0" applyNumberFormat="1" applyFont="1" applyBorder="1" applyAlignment="1">
      <alignment horizontal="right" wrapText="1" indent="1"/>
    </xf>
    <xf numFmtId="171" fontId="17" fillId="0" borderId="10" xfId="0" applyNumberFormat="1" applyFont="1" applyBorder="1" applyAlignment="1">
      <alignment horizontal="right" wrapText="1" indent="1"/>
    </xf>
    <xf numFmtId="171" fontId="53" fillId="0" borderId="10" xfId="0" applyNumberFormat="1" applyFont="1" applyBorder="1" applyAlignment="1">
      <alignment horizontal="right" wrapText="1" indent="1"/>
    </xf>
    <xf numFmtId="171" fontId="53" fillId="0" borderId="11" xfId="0" applyNumberFormat="1" applyFont="1" applyBorder="1" applyAlignment="1">
      <alignment horizontal="right" wrapText="1" indent="1"/>
    </xf>
    <xf numFmtId="171" fontId="17" fillId="0" borderId="10" xfId="0" applyNumberFormat="1" applyFont="1" applyFill="1" applyBorder="1" applyAlignment="1">
      <alignment horizontal="right" wrapText="1" indent="1"/>
    </xf>
    <xf numFmtId="175" fontId="17" fillId="0" borderId="1" xfId="0" applyNumberFormat="1" applyFont="1" applyBorder="1" applyAlignment="1">
      <alignment horizontal="right" indent="1"/>
    </xf>
    <xf numFmtId="175" fontId="17" fillId="0" borderId="0" xfId="0" applyNumberFormat="1" applyFont="1" applyBorder="1" applyAlignment="1">
      <alignment horizontal="right" indent="2"/>
    </xf>
    <xf numFmtId="175" fontId="17" fillId="0" borderId="0" xfId="0" applyNumberFormat="1" applyFont="1" applyBorder="1" applyAlignment="1">
      <alignment horizontal="right" indent="1"/>
    </xf>
    <xf numFmtId="175" fontId="17" fillId="0" borderId="0" xfId="0" applyNumberFormat="1" applyFont="1" applyBorder="1" applyAlignment="1">
      <alignment horizontal="right" wrapText="1" indent="2"/>
    </xf>
    <xf numFmtId="175" fontId="53" fillId="0" borderId="1" xfId="0" applyNumberFormat="1" applyFont="1" applyBorder="1" applyAlignment="1">
      <alignment horizontal="right" wrapText="1" indent="1"/>
    </xf>
    <xf numFmtId="175" fontId="17" fillId="0" borderId="0" xfId="0" applyNumberFormat="1" applyFont="1" applyBorder="1" applyAlignment="1">
      <alignment horizontal="right" indent="3"/>
    </xf>
    <xf numFmtId="175" fontId="53" fillId="0" borderId="7" xfId="0" applyNumberFormat="1" applyFont="1" applyBorder="1" applyAlignment="1">
      <alignment horizontal="right" wrapText="1" indent="1"/>
    </xf>
    <xf numFmtId="175" fontId="17" fillId="0" borderId="6" xfId="0" applyNumberFormat="1" applyFont="1" applyBorder="1" applyAlignment="1">
      <alignment horizontal="right" indent="3"/>
    </xf>
    <xf numFmtId="175" fontId="17" fillId="0" borderId="6" xfId="0" applyNumberFormat="1" applyFont="1" applyBorder="1" applyAlignment="1">
      <alignment horizontal="right" indent="2"/>
    </xf>
    <xf numFmtId="171" fontId="35" fillId="0" borderId="10" xfId="0" applyNumberFormat="1" applyFont="1" applyBorder="1" applyAlignment="1">
      <alignment horizontal="right" wrapText="1" indent="1"/>
    </xf>
    <xf numFmtId="171" fontId="35" fillId="0" borderId="11" xfId="0" applyNumberFormat="1" applyFont="1" applyBorder="1" applyAlignment="1">
      <alignment horizontal="right" wrapText="1" indent="1"/>
    </xf>
    <xf numFmtId="170" fontId="35" fillId="0" borderId="10" xfId="0" applyNumberFormat="1" applyFont="1" applyBorder="1" applyAlignment="1">
      <alignment horizontal="right" indent="1"/>
    </xf>
    <xf numFmtId="170" fontId="35" fillId="0" borderId="11" xfId="0" applyNumberFormat="1" applyFont="1" applyBorder="1" applyAlignment="1">
      <alignment horizontal="right" indent="1"/>
    </xf>
    <xf numFmtId="171" fontId="17" fillId="0" borderId="10" xfId="0" applyNumberFormat="1" applyFont="1" applyBorder="1" applyAlignment="1">
      <alignment horizontal="right" indent="1"/>
    </xf>
    <xf numFmtId="171" fontId="17" fillId="0" borderId="0" xfId="0" applyNumberFormat="1" applyFont="1" applyAlignment="1">
      <alignment horizontal="right" indent="1"/>
    </xf>
    <xf numFmtId="171" fontId="17" fillId="0" borderId="0" xfId="0" applyNumberFormat="1" applyFont="1" applyBorder="1" applyAlignment="1">
      <alignment horizontal="right" indent="1"/>
    </xf>
    <xf numFmtId="171" fontId="17" fillId="0" borderId="11" xfId="0" applyNumberFormat="1" applyFont="1" applyFill="1" applyBorder="1" applyAlignment="1">
      <alignment horizontal="right" indent="1"/>
    </xf>
    <xf numFmtId="171" fontId="17" fillId="0" borderId="11" xfId="0" applyNumberFormat="1" applyFont="1" applyFill="1" applyBorder="1" applyAlignment="1">
      <alignment horizontal="right" wrapText="1" indent="1"/>
    </xf>
    <xf numFmtId="171" fontId="18" fillId="0" borderId="1" xfId="0" applyNumberFormat="1" applyFont="1" applyBorder="1" applyAlignment="1">
      <alignment horizontal="right" wrapText="1" indent="1"/>
    </xf>
    <xf numFmtId="175" fontId="17" fillId="0" borderId="10" xfId="0" applyNumberFormat="1" applyFont="1" applyBorder="1" applyAlignment="1">
      <alignment horizontal="right" indent="1"/>
    </xf>
    <xf numFmtId="175" fontId="4" fillId="0" borderId="10" xfId="0" applyNumberFormat="1" applyFont="1" applyBorder="1" applyAlignment="1">
      <alignment horizontal="right" indent="1"/>
    </xf>
    <xf numFmtId="175" fontId="17" fillId="0" borderId="1" xfId="0" applyNumberFormat="1" applyFont="1" applyBorder="1" applyAlignment="1">
      <alignment horizontal="right" vertical="top" wrapText="1" indent="2"/>
    </xf>
    <xf numFmtId="175" fontId="17" fillId="0" borderId="10" xfId="0" applyNumberFormat="1" applyFont="1" applyBorder="1" applyAlignment="1">
      <alignment horizontal="right" vertical="top" wrapText="1" indent="2"/>
    </xf>
    <xf numFmtId="175" fontId="3" fillId="0" borderId="10" xfId="0" applyNumberFormat="1" applyFont="1" applyBorder="1" applyAlignment="1">
      <alignment horizontal="right" indent="1"/>
    </xf>
    <xf numFmtId="175" fontId="3" fillId="0" borderId="11" xfId="0" applyNumberFormat="1" applyFont="1" applyBorder="1" applyAlignment="1">
      <alignment horizontal="right" indent="1"/>
    </xf>
    <xf numFmtId="175" fontId="17" fillId="0" borderId="10" xfId="0" applyNumberFormat="1" applyFont="1" applyBorder="1" applyAlignment="1">
      <alignment horizontal="center" wrapText="1"/>
    </xf>
    <xf numFmtId="175" fontId="17" fillId="0" borderId="10" xfId="0" applyNumberFormat="1" applyFont="1" applyBorder="1" applyAlignment="1">
      <alignment horizontal="left" wrapText="1" indent="1"/>
    </xf>
    <xf numFmtId="175" fontId="17" fillId="0" borderId="11" xfId="0" applyNumberFormat="1" applyFont="1" applyBorder="1" applyAlignment="1">
      <alignment horizontal="left" wrapText="1" indent="1"/>
    </xf>
    <xf numFmtId="173" fontId="17" fillId="0" borderId="2" xfId="0" applyNumberFormat="1" applyFont="1" applyBorder="1" applyAlignment="1">
      <alignment horizontal="right" wrapText="1" indent="1"/>
    </xf>
    <xf numFmtId="173" fontId="17" fillId="0" borderId="10" xfId="0" applyNumberFormat="1" applyFont="1" applyBorder="1" applyAlignment="1">
      <alignment horizontal="right" indent="1"/>
    </xf>
    <xf numFmtId="173" fontId="17" fillId="0" borderId="11" xfId="0" applyNumberFormat="1" applyFont="1" applyBorder="1" applyAlignment="1">
      <alignment horizontal="right" indent="1"/>
    </xf>
    <xf numFmtId="170" fontId="53" fillId="0" borderId="1" xfId="0" applyNumberFormat="1" applyFont="1" applyBorder="1" applyAlignment="1">
      <alignment horizontal="right" wrapText="1" indent="1"/>
    </xf>
    <xf numFmtId="170" fontId="17" fillId="0" borderId="0" xfId="0" applyNumberFormat="1" applyFont="1" applyBorder="1" applyAlignment="1">
      <alignment horizontal="right" indent="1"/>
    </xf>
    <xf numFmtId="176" fontId="53" fillId="0" borderId="1" xfId="0" applyNumberFormat="1" applyFont="1" applyBorder="1" applyAlignment="1">
      <alignment horizontal="right" wrapText="1" indent="1"/>
    </xf>
    <xf numFmtId="174" fontId="53" fillId="0" borderId="1" xfId="0" applyNumberFormat="1" applyFont="1" applyBorder="1" applyAlignment="1">
      <alignment horizontal="right" wrapText="1" indent="1"/>
    </xf>
    <xf numFmtId="176" fontId="17" fillId="0" borderId="7" xfId="0" applyNumberFormat="1" applyFont="1" applyBorder="1" applyAlignment="1">
      <alignment horizontal="right" wrapText="1" indent="1"/>
    </xf>
    <xf numFmtId="49" fontId="17" fillId="0" borderId="10" xfId="0" applyNumberFormat="1" applyFont="1" applyBorder="1" applyAlignment="1">
      <alignment horizontal="left" wrapText="1" indent="1"/>
    </xf>
    <xf numFmtId="0" fontId="17" fillId="0" borderId="10" xfId="0" applyFont="1" applyBorder="1" applyAlignment="1">
      <alignment horizontal="left" wrapText="1" indent="1"/>
    </xf>
    <xf numFmtId="0" fontId="17" fillId="0" borderId="1" xfId="0" applyFont="1" applyBorder="1" applyAlignment="1">
      <alignment horizontal="left" wrapText="1" indent="1"/>
    </xf>
    <xf numFmtId="17" fontId="17" fillId="0" borderId="1" xfId="0" applyNumberFormat="1" applyFont="1" applyBorder="1" applyAlignment="1">
      <alignment horizontal="left" wrapText="1" indent="1"/>
    </xf>
    <xf numFmtId="17" fontId="17" fillId="0" borderId="10" xfId="0" applyNumberFormat="1" applyFont="1" applyBorder="1" applyAlignment="1">
      <alignment horizontal="left" wrapText="1" indent="1"/>
    </xf>
    <xf numFmtId="186" fontId="17" fillId="0" borderId="10" xfId="0" applyNumberFormat="1" applyFont="1" applyBorder="1" applyAlignment="1">
      <alignment horizontal="left" wrapText="1" indent="1"/>
    </xf>
    <xf numFmtId="49" fontId="17" fillId="0" borderId="11" xfId="0" applyNumberFormat="1" applyFont="1" applyBorder="1" applyAlignment="1">
      <alignment horizontal="left" wrapText="1" indent="1"/>
    </xf>
    <xf numFmtId="0" fontId="17" fillId="0" borderId="2" xfId="0" applyFont="1" applyBorder="1" applyAlignment="1">
      <alignment horizontal="left" wrapText="1" indent="1"/>
    </xf>
    <xf numFmtId="173" fontId="17" fillId="0" borderId="1" xfId="0" applyNumberFormat="1" applyFont="1" applyBorder="1" applyAlignment="1">
      <alignment horizontal="right" indent="1"/>
    </xf>
    <xf numFmtId="0" fontId="17" fillId="0" borderId="11" xfId="0" applyFont="1" applyBorder="1" applyAlignment="1">
      <alignment horizontal="left" vertical="top" wrapText="1" indent="1"/>
    </xf>
    <xf numFmtId="169" fontId="53" fillId="0" borderId="1" xfId="0" applyNumberFormat="1" applyFont="1" applyBorder="1" applyAlignment="1">
      <alignment horizontal="right" wrapText="1" indent="1"/>
    </xf>
    <xf numFmtId="0" fontId="19" fillId="0" borderId="1" xfId="0" applyFont="1" applyBorder="1" applyAlignment="1">
      <alignment horizontal="left"/>
    </xf>
    <xf numFmtId="0" fontId="53" fillId="0" borderId="11" xfId="0" applyFont="1" applyBorder="1" applyAlignment="1">
      <alignment horizontal="left" wrapText="1" indent="1"/>
    </xf>
    <xf numFmtId="169" fontId="17" fillId="0" borderId="2" xfId="0" applyNumberFormat="1" applyFont="1" applyBorder="1" applyAlignment="1">
      <alignment horizontal="right" wrapText="1" indent="1"/>
    </xf>
    <xf numFmtId="169" fontId="19" fillId="0" borderId="1" xfId="0" applyNumberFormat="1" applyFont="1" applyBorder="1"/>
    <xf numFmtId="169" fontId="53" fillId="0" borderId="11" xfId="0" applyNumberFormat="1" applyFont="1" applyBorder="1" applyAlignment="1">
      <alignment horizontal="right" wrapText="1" indent="1"/>
    </xf>
    <xf numFmtId="175" fontId="19" fillId="0" borderId="1" xfId="0" applyNumberFormat="1" applyFont="1" applyBorder="1"/>
    <xf numFmtId="175" fontId="53" fillId="0" borderId="11" xfId="0" applyNumberFormat="1" applyFont="1" applyBorder="1" applyAlignment="1">
      <alignment horizontal="right" wrapText="1" indent="1"/>
    </xf>
    <xf numFmtId="176" fontId="53" fillId="0" borderId="10" xfId="0" applyNumberFormat="1" applyFont="1" applyBorder="1" applyAlignment="1">
      <alignment horizontal="right" wrapText="1" indent="1"/>
    </xf>
    <xf numFmtId="176" fontId="53" fillId="0" borderId="11" xfId="0" applyNumberFormat="1" applyFont="1" applyBorder="1" applyAlignment="1">
      <alignment horizontal="right" wrapText="1" indent="1"/>
    </xf>
    <xf numFmtId="49" fontId="17" fillId="0" borderId="1" xfId="0" applyNumberFormat="1" applyFont="1" applyBorder="1" applyAlignment="1">
      <alignment horizontal="left" wrapText="1" indent="1"/>
    </xf>
    <xf numFmtId="49" fontId="17" fillId="0" borderId="1" xfId="0" applyNumberFormat="1" applyFont="1" applyFill="1" applyBorder="1" applyAlignment="1">
      <alignment horizontal="left" wrapText="1" indent="1"/>
    </xf>
    <xf numFmtId="49" fontId="17" fillId="0" borderId="7" xfId="0" applyNumberFormat="1" applyFont="1" applyFill="1" applyBorder="1" applyAlignment="1">
      <alignment horizontal="left" wrapText="1" indent="1"/>
    </xf>
    <xf numFmtId="176" fontId="17" fillId="0" borderId="11" xfId="0" applyNumberFormat="1" applyFont="1" applyFill="1" applyBorder="1" applyAlignment="1">
      <alignment horizontal="right" wrapText="1" indent="1"/>
    </xf>
    <xf numFmtId="0" fontId="17" fillId="0" borderId="1" xfId="0" quotePrefix="1" applyFont="1" applyBorder="1" applyAlignment="1">
      <alignment horizontal="left" wrapText="1" indent="1"/>
    </xf>
    <xf numFmtId="17" fontId="17" fillId="0" borderId="10" xfId="0" quotePrefix="1" applyNumberFormat="1" applyFont="1" applyBorder="1" applyAlignment="1">
      <alignment horizontal="left" wrapText="1" indent="1"/>
    </xf>
    <xf numFmtId="0" fontId="17" fillId="0" borderId="11" xfId="0" applyFont="1" applyBorder="1" applyAlignment="1">
      <alignment horizontal="left" wrapText="1" indent="1"/>
    </xf>
    <xf numFmtId="186" fontId="17" fillId="0" borderId="10" xfId="0" applyNumberFormat="1" applyFont="1" applyBorder="1" applyAlignment="1">
      <alignment horizontal="left" indent="1"/>
    </xf>
    <xf numFmtId="49" fontId="17" fillId="0" borderId="11" xfId="0" applyNumberFormat="1" applyFont="1" applyBorder="1" applyAlignment="1">
      <alignment horizontal="left" indent="1"/>
    </xf>
    <xf numFmtId="13" fontId="17" fillId="0" borderId="1" xfId="0" quotePrefix="1" applyNumberFormat="1" applyFont="1" applyBorder="1" applyAlignment="1">
      <alignment horizontal="left" wrapText="1" indent="1"/>
    </xf>
    <xf numFmtId="171" fontId="15" fillId="0" borderId="10" xfId="0" applyNumberFormat="1" applyFont="1" applyBorder="1" applyAlignment="1">
      <alignment horizontal="right" wrapText="1" indent="1"/>
    </xf>
    <xf numFmtId="171" fontId="22" fillId="0" borderId="10" xfId="0" applyNumberFormat="1" applyFont="1" applyBorder="1" applyAlignment="1">
      <alignment horizontal="right" indent="1"/>
    </xf>
    <xf numFmtId="171" fontId="48" fillId="0" borderId="10" xfId="0" applyNumberFormat="1" applyFont="1" applyBorder="1" applyAlignment="1">
      <alignment horizontal="right" indent="1"/>
    </xf>
    <xf numFmtId="171" fontId="22" fillId="0" borderId="11" xfId="0" applyNumberFormat="1" applyFont="1" applyBorder="1" applyAlignment="1">
      <alignment horizontal="right" indent="1"/>
    </xf>
    <xf numFmtId="171" fontId="15" fillId="0" borderId="1" xfId="0" applyNumberFormat="1" applyFont="1" applyBorder="1" applyAlignment="1">
      <alignment horizontal="right" wrapText="1" indent="1"/>
    </xf>
    <xf numFmtId="171" fontId="17" fillId="0" borderId="7" xfId="0" applyNumberFormat="1" applyFont="1" applyBorder="1" applyAlignment="1">
      <alignment horizontal="right" wrapText="1" indent="1"/>
    </xf>
    <xf numFmtId="170" fontId="22" fillId="0" borderId="9" xfId="0" applyNumberFormat="1" applyFont="1" applyBorder="1" applyAlignment="1">
      <alignment horizontal="right" indent="2"/>
    </xf>
    <xf numFmtId="170" fontId="22" fillId="0" borderId="10" xfId="0" applyNumberFormat="1" applyFont="1" applyBorder="1" applyAlignment="1">
      <alignment horizontal="right" indent="2"/>
    </xf>
    <xf numFmtId="170" fontId="22" fillId="0" borderId="11" xfId="0" applyNumberFormat="1" applyFont="1" applyBorder="1" applyAlignment="1">
      <alignment horizontal="right" indent="2"/>
    </xf>
    <xf numFmtId="170" fontId="22" fillId="0" borderId="15" xfId="0" applyNumberFormat="1" applyFont="1" applyBorder="1" applyAlignment="1">
      <alignment horizontal="right" vertical="justify" indent="2"/>
    </xf>
    <xf numFmtId="49" fontId="22" fillId="0" borderId="15" xfId="0" applyNumberFormat="1" applyFont="1" applyBorder="1" applyAlignment="1">
      <alignment horizontal="center"/>
    </xf>
    <xf numFmtId="0" fontId="8" fillId="0" borderId="0" xfId="0"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left" vertical="center"/>
    </xf>
    <xf numFmtId="0" fontId="35" fillId="0" borderId="0" xfId="0" applyFont="1" applyFill="1"/>
    <xf numFmtId="0" fontId="17" fillId="0" borderId="2" xfId="0" applyFont="1" applyBorder="1" applyAlignment="1">
      <alignment horizontal="left" wrapText="1"/>
    </xf>
    <xf numFmtId="0" fontId="17" fillId="0" borderId="0" xfId="0" applyFont="1" applyAlignment="1"/>
    <xf numFmtId="166" fontId="17" fillId="0" borderId="8" xfId="0" applyNumberFormat="1" applyFont="1" applyBorder="1" applyAlignment="1">
      <alignment horizontal="right" wrapText="1" indent="1"/>
    </xf>
    <xf numFmtId="166" fontId="17" fillId="0" borderId="9" xfId="0" applyNumberFormat="1" applyFont="1" applyBorder="1" applyAlignment="1">
      <alignment horizontal="right" wrapText="1" indent="1"/>
    </xf>
    <xf numFmtId="166" fontId="17" fillId="0" borderId="12" xfId="0" applyNumberFormat="1" applyFont="1" applyBorder="1" applyAlignment="1">
      <alignment horizontal="right" wrapText="1" indent="1"/>
    </xf>
    <xf numFmtId="166" fontId="17" fillId="0" borderId="10" xfId="0" applyNumberFormat="1" applyFont="1" applyBorder="1" applyAlignment="1">
      <alignment horizontal="right" indent="1"/>
    </xf>
    <xf numFmtId="166" fontId="17" fillId="0" borderId="0" xfId="0" applyNumberFormat="1" applyFont="1" applyBorder="1" applyAlignment="1">
      <alignment horizontal="right" wrapText="1" indent="1"/>
    </xf>
    <xf numFmtId="166" fontId="17" fillId="0" borderId="9" xfId="0" applyNumberFormat="1" applyFont="1" applyBorder="1" applyAlignment="1">
      <alignment horizontal="right" indent="1"/>
    </xf>
    <xf numFmtId="166" fontId="17" fillId="0" borderId="10" xfId="0" applyNumberFormat="1" applyFont="1" applyBorder="1" applyAlignment="1">
      <alignment horizontal="right" vertical="top" wrapText="1" indent="1"/>
    </xf>
    <xf numFmtId="166" fontId="17" fillId="0" borderId="11" xfId="0" applyNumberFormat="1" applyFont="1" applyBorder="1" applyAlignment="1">
      <alignment horizontal="right" indent="1"/>
    </xf>
    <xf numFmtId="166" fontId="17" fillId="0" borderId="11" xfId="0" applyNumberFormat="1" applyFont="1" applyBorder="1" applyAlignment="1">
      <alignment horizontal="right" vertical="top" wrapText="1" indent="1"/>
    </xf>
    <xf numFmtId="173" fontId="17" fillId="0" borderId="9" xfId="0" applyNumberFormat="1" applyFont="1" applyBorder="1" applyAlignment="1">
      <alignment horizontal="right" wrapText="1" indent="1"/>
    </xf>
    <xf numFmtId="173" fontId="17" fillId="0" borderId="0" xfId="0" applyNumberFormat="1" applyFont="1" applyBorder="1" applyAlignment="1">
      <alignment horizontal="right" wrapText="1" indent="1"/>
    </xf>
    <xf numFmtId="0" fontId="17" fillId="0" borderId="10" xfId="0" applyFont="1" applyBorder="1" applyAlignment="1">
      <alignment horizontal="left" vertical="top" wrapText="1" indent="1"/>
    </xf>
    <xf numFmtId="174" fontId="53" fillId="0" borderId="10" xfId="0" applyNumberFormat="1" applyFont="1" applyBorder="1" applyAlignment="1">
      <alignment horizontal="right" wrapText="1" indent="1"/>
    </xf>
    <xf numFmtId="167" fontId="22" fillId="0" borderId="10" xfId="0" applyNumberFormat="1" applyFont="1" applyBorder="1" applyAlignment="1">
      <alignment horizontal="right" wrapText="1" indent="1"/>
    </xf>
    <xf numFmtId="166" fontId="22" fillId="0" borderId="10" xfId="0" applyNumberFormat="1" applyFont="1" applyBorder="1" applyAlignment="1">
      <alignment horizontal="right" wrapText="1" indent="1"/>
    </xf>
    <xf numFmtId="167" fontId="53" fillId="0" borderId="10" xfId="0" applyNumberFormat="1" applyFont="1" applyBorder="1" applyAlignment="1">
      <alignment horizontal="right" vertical="top" wrapText="1" indent="2"/>
    </xf>
    <xf numFmtId="166" fontId="53" fillId="0" borderId="10" xfId="0" applyNumberFormat="1" applyFont="1" applyBorder="1" applyAlignment="1">
      <alignment horizontal="right" vertical="top" wrapText="1" indent="2"/>
    </xf>
    <xf numFmtId="167" fontId="22" fillId="0" borderId="11" xfId="0" applyNumberFormat="1" applyFont="1" applyBorder="1" applyAlignment="1">
      <alignment horizontal="right" wrapText="1" indent="1"/>
    </xf>
    <xf numFmtId="166" fontId="22" fillId="0" borderId="11" xfId="0" applyNumberFormat="1" applyFont="1" applyBorder="1" applyAlignment="1">
      <alignment horizontal="right" wrapText="1" indent="1"/>
    </xf>
    <xf numFmtId="0" fontId="22" fillId="0" borderId="2" xfId="0" applyFont="1" applyBorder="1" applyAlignment="1">
      <alignment horizontal="center"/>
    </xf>
    <xf numFmtId="167" fontId="53" fillId="0" borderId="10" xfId="0" applyNumberFormat="1" applyFont="1" applyBorder="1" applyAlignment="1">
      <alignment horizontal="right" wrapText="1" indent="2"/>
    </xf>
    <xf numFmtId="167" fontId="53" fillId="0" borderId="10" xfId="0" applyNumberFormat="1" applyFont="1" applyBorder="1" applyAlignment="1">
      <alignment horizontal="right" wrapText="1" indent="1"/>
    </xf>
    <xf numFmtId="167" fontId="53" fillId="0" borderId="11" xfId="0" applyNumberFormat="1" applyFont="1" applyBorder="1" applyAlignment="1">
      <alignment horizontal="right" wrapText="1" indent="1"/>
    </xf>
    <xf numFmtId="176" fontId="17" fillId="0" borderId="0" xfId="0" applyNumberFormat="1" applyFont="1" applyBorder="1" applyAlignment="1">
      <alignment horizontal="right" wrapText="1" indent="1"/>
    </xf>
    <xf numFmtId="176" fontId="17" fillId="0" borderId="10" xfId="0" applyNumberFormat="1" applyFont="1" applyBorder="1" applyAlignment="1">
      <alignment horizontal="right" wrapText="1"/>
    </xf>
    <xf numFmtId="166" fontId="17" fillId="0" borderId="7" xfId="0" applyNumberFormat="1" applyFont="1" applyBorder="1" applyAlignment="1">
      <alignment horizontal="center" wrapText="1"/>
    </xf>
    <xf numFmtId="167" fontId="17" fillId="0" borderId="7" xfId="0" applyNumberFormat="1" applyFont="1" applyBorder="1" applyAlignment="1">
      <alignment horizontal="center" wrapText="1"/>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166" fontId="19" fillId="0" borderId="0" xfId="0" applyNumberFormat="1" applyFont="1" applyBorder="1"/>
    <xf numFmtId="166" fontId="19" fillId="0" borderId="2" xfId="0" applyNumberFormat="1" applyFont="1" applyBorder="1"/>
    <xf numFmtId="179" fontId="53" fillId="0" borderId="10" xfId="0" applyNumberFormat="1" applyFont="1" applyBorder="1" applyAlignment="1">
      <alignment horizontal="right" wrapText="1" indent="1"/>
    </xf>
    <xf numFmtId="166" fontId="17" fillId="0" borderId="0" xfId="0" applyNumberFormat="1" applyFont="1" applyBorder="1"/>
    <xf numFmtId="175" fontId="17" fillId="0" borderId="2" xfId="0" applyNumberFormat="1" applyFont="1" applyBorder="1" applyAlignment="1">
      <alignment horizontal="right" indent="3"/>
    </xf>
    <xf numFmtId="175" fontId="17" fillId="0" borderId="3" xfId="0" applyNumberFormat="1" applyFont="1" applyBorder="1" applyAlignment="1">
      <alignment horizontal="right" indent="3"/>
    </xf>
    <xf numFmtId="175" fontId="17" fillId="0" borderId="3" xfId="0" applyNumberFormat="1" applyFont="1" applyBorder="1" applyAlignment="1">
      <alignment horizontal="right" indent="2"/>
    </xf>
    <xf numFmtId="175" fontId="17" fillId="0" borderId="2" xfId="0" applyNumberFormat="1" applyFont="1" applyBorder="1" applyAlignment="1">
      <alignment horizontal="right" indent="2"/>
    </xf>
    <xf numFmtId="178" fontId="27" fillId="0" borderId="14" xfId="0" applyNumberFormat="1" applyFont="1" applyBorder="1"/>
    <xf numFmtId="0" fontId="19" fillId="0" borderId="2" xfId="0" applyFont="1" applyBorder="1" applyAlignment="1">
      <alignment horizontal="center"/>
    </xf>
    <xf numFmtId="0" fontId="19" fillId="0" borderId="0" xfId="0" applyFont="1" applyAlignment="1"/>
    <xf numFmtId="2" fontId="17" fillId="0" borderId="10" xfId="0" applyNumberFormat="1" applyFont="1" applyBorder="1" applyAlignment="1">
      <alignment horizontal="right" wrapText="1" indent="1"/>
    </xf>
    <xf numFmtId="2" fontId="17" fillId="0" borderId="2" xfId="0" applyNumberFormat="1" applyFont="1" applyBorder="1" applyAlignment="1">
      <alignment horizontal="right" wrapText="1" indent="1"/>
    </xf>
    <xf numFmtId="2" fontId="17" fillId="0" borderId="2" xfId="0" applyNumberFormat="1" applyFont="1" applyBorder="1" applyAlignment="1">
      <alignment horizontal="right" indent="1"/>
    </xf>
    <xf numFmtId="2" fontId="17" fillId="0" borderId="10" xfId="0" applyNumberFormat="1" applyFont="1" applyBorder="1" applyAlignment="1">
      <alignment horizontal="right" indent="1"/>
    </xf>
    <xf numFmtId="2" fontId="17" fillId="0" borderId="1" xfId="0" applyNumberFormat="1" applyFont="1" applyBorder="1" applyAlignment="1">
      <alignment horizontal="right" wrapText="1" indent="1"/>
    </xf>
    <xf numFmtId="2" fontId="17" fillId="0" borderId="10" xfId="0" applyNumberFormat="1" applyFont="1" applyBorder="1" applyAlignment="1">
      <alignment horizontal="right"/>
    </xf>
    <xf numFmtId="0" fontId="17"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49" fontId="17" fillId="2" borderId="10" xfId="0" applyNumberFormat="1" applyFont="1" applyFill="1" applyBorder="1" applyAlignment="1">
      <alignment wrapText="1"/>
    </xf>
    <xf numFmtId="2" fontId="17" fillId="0" borderId="0" xfId="0" applyNumberFormat="1" applyFont="1" applyBorder="1" applyAlignment="1">
      <alignment horizontal="right" wrapText="1" indent="1"/>
    </xf>
    <xf numFmtId="2" fontId="17" fillId="0" borderId="11" xfId="0" applyNumberFormat="1" applyFont="1" applyBorder="1" applyAlignment="1">
      <alignment horizontal="right" wrapText="1" indent="1"/>
    </xf>
    <xf numFmtId="49" fontId="17" fillId="0" borderId="2" xfId="0" applyNumberFormat="1" applyFont="1" applyBorder="1" applyAlignment="1">
      <alignment horizontal="left" wrapText="1"/>
    </xf>
    <xf numFmtId="172" fontId="53" fillId="0" borderId="14" xfId="0" applyNumberFormat="1" applyFont="1" applyBorder="1" applyAlignment="1">
      <alignment horizontal="right" wrapText="1"/>
    </xf>
    <xf numFmtId="172" fontId="53" fillId="0" borderId="14" xfId="0" applyNumberFormat="1" applyFont="1" applyBorder="1" applyAlignment="1">
      <alignment wrapText="1"/>
    </xf>
    <xf numFmtId="172" fontId="17" fillId="0" borderId="14" xfId="0" applyNumberFormat="1" applyFont="1" applyBorder="1" applyAlignment="1">
      <alignment horizontal="right" wrapText="1"/>
    </xf>
    <xf numFmtId="49" fontId="17" fillId="0" borderId="14" xfId="0" applyNumberFormat="1" applyFont="1" applyBorder="1" applyAlignment="1">
      <alignment horizontal="left" wrapText="1"/>
    </xf>
    <xf numFmtId="184" fontId="53" fillId="0" borderId="11" xfId="0" applyNumberFormat="1" applyFont="1" applyBorder="1" applyAlignment="1">
      <alignment horizontal="right" wrapText="1" indent="1"/>
    </xf>
    <xf numFmtId="0" fontId="17" fillId="0" borderId="0" xfId="0" applyFont="1" applyBorder="1" applyAlignment="1">
      <alignment horizontal="center"/>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172" fontId="53" fillId="0" borderId="1" xfId="0" applyNumberFormat="1" applyFont="1" applyBorder="1" applyAlignment="1">
      <alignment horizontal="right" wrapText="1" indent="2"/>
    </xf>
    <xf numFmtId="169" fontId="35" fillId="0" borderId="1" xfId="0" applyNumberFormat="1" applyFont="1" applyBorder="1" applyAlignment="1">
      <alignment horizontal="right" indent="1"/>
    </xf>
    <xf numFmtId="171" fontId="17" fillId="0" borderId="11" xfId="0" applyNumberFormat="1" applyFont="1" applyBorder="1" applyAlignment="1">
      <alignment horizontal="right" wrapText="1" indent="1"/>
    </xf>
    <xf numFmtId="0" fontId="35" fillId="0" borderId="0" xfId="0" applyFont="1" applyAlignment="1"/>
    <xf numFmtId="170" fontId="17" fillId="0" borderId="1" xfId="0" applyNumberFormat="1" applyFont="1" applyBorder="1" applyAlignment="1">
      <alignment horizontal="right" vertical="top" wrapText="1" indent="2"/>
    </xf>
    <xf numFmtId="49" fontId="17" fillId="0" borderId="0" xfId="0" applyNumberFormat="1" applyFont="1" applyBorder="1" applyAlignment="1">
      <alignment wrapText="1"/>
    </xf>
    <xf numFmtId="170" fontId="17" fillId="0" borderId="11" xfId="0" applyNumberFormat="1" applyFont="1" applyBorder="1" applyAlignment="1">
      <alignment horizontal="centerContinuous" vertical="top"/>
    </xf>
    <xf numFmtId="170" fontId="17" fillId="0" borderId="11" xfId="0" applyNumberFormat="1" applyFont="1" applyBorder="1" applyAlignment="1">
      <alignment horizontal="center" vertical="top"/>
    </xf>
    <xf numFmtId="0" fontId="17" fillId="0" borderId="1" xfId="0" applyFont="1" applyBorder="1"/>
    <xf numFmtId="49" fontId="17" fillId="0" borderId="11" xfId="0" applyNumberFormat="1" applyFont="1" applyBorder="1" applyAlignment="1">
      <alignment vertical="top" wrapText="1"/>
    </xf>
    <xf numFmtId="178" fontId="19" fillId="0" borderId="0" xfId="0" applyNumberFormat="1" applyFont="1" applyBorder="1"/>
    <xf numFmtId="0" fontId="17" fillId="0" borderId="0" xfId="0" applyFont="1" applyAlignment="1"/>
    <xf numFmtId="0" fontId="35" fillId="0" borderId="0" xfId="0" applyFont="1" applyAlignment="1"/>
    <xf numFmtId="170" fontId="17" fillId="0" borderId="2" xfId="0" applyNumberFormat="1" applyFont="1" applyBorder="1" applyAlignment="1">
      <alignment horizontal="center" vertical="top" wrapText="1"/>
    </xf>
    <xf numFmtId="170" fontId="17" fillId="0" borderId="3" xfId="0" applyNumberFormat="1" applyFont="1" applyBorder="1" applyAlignment="1">
      <alignment horizontal="center" vertical="top" wrapText="1"/>
    </xf>
    <xf numFmtId="0" fontId="19" fillId="0" borderId="2" xfId="0" applyFont="1" applyBorder="1" applyAlignment="1"/>
    <xf numFmtId="49" fontId="17" fillId="0" borderId="0" xfId="0" applyNumberFormat="1" applyFont="1" applyBorder="1" applyAlignment="1">
      <alignment wrapText="1"/>
    </xf>
    <xf numFmtId="170" fontId="17" fillId="0" borderId="1" xfId="0" applyNumberFormat="1" applyFont="1" applyBorder="1" applyAlignment="1">
      <alignment horizontal="right" vertical="top" wrapText="1" indent="2"/>
    </xf>
    <xf numFmtId="166" fontId="17" fillId="0" borderId="5" xfId="0" applyNumberFormat="1" applyFont="1" applyBorder="1" applyAlignment="1">
      <alignment horizontal="center" vertical="top" wrapText="1"/>
    </xf>
    <xf numFmtId="175" fontId="17" fillId="0" borderId="11" xfId="0" applyNumberFormat="1" applyFont="1" applyBorder="1" applyAlignment="1">
      <alignment horizontal="right" indent="1"/>
    </xf>
    <xf numFmtId="49" fontId="17" fillId="0" borderId="0" xfId="0" applyNumberFormat="1" applyFont="1" applyBorder="1" applyAlignment="1"/>
    <xf numFmtId="0" fontId="0" fillId="0" borderId="1" xfId="0" applyBorder="1" applyAlignment="1">
      <alignment wrapText="1"/>
    </xf>
    <xf numFmtId="170" fontId="17" fillId="0" borderId="10" xfId="0" applyNumberFormat="1" applyFont="1" applyBorder="1" applyAlignment="1">
      <alignment vertical="top" wrapText="1"/>
    </xf>
    <xf numFmtId="0" fontId="0" fillId="0" borderId="1" xfId="0" applyBorder="1" applyAlignment="1">
      <alignment horizontal="right" wrapText="1"/>
    </xf>
    <xf numFmtId="170" fontId="17" fillId="0" borderId="11" xfId="0" applyNumberFormat="1" applyFont="1" applyBorder="1" applyAlignment="1">
      <alignment horizontal="right" vertical="top" wrapText="1" indent="2"/>
    </xf>
    <xf numFmtId="170" fontId="17" fillId="0" borderId="10" xfId="0" applyNumberFormat="1" applyFont="1" applyBorder="1" applyAlignment="1">
      <alignment horizontal="right" vertical="top" wrapText="1" indent="2"/>
    </xf>
    <xf numFmtId="170" fontId="17" fillId="0" borderId="10" xfId="0" applyNumberFormat="1" applyFont="1" applyBorder="1" applyAlignment="1">
      <alignment horizontal="center" vertical="top" wrapText="1"/>
    </xf>
    <xf numFmtId="0" fontId="19" fillId="0" borderId="10" xfId="0" applyFont="1" applyBorder="1" applyAlignment="1"/>
    <xf numFmtId="168" fontId="17" fillId="0" borderId="10" xfId="0" applyNumberFormat="1" applyFont="1" applyBorder="1" applyAlignment="1">
      <alignment horizontal="right" vertical="top" wrapText="1" indent="1"/>
    </xf>
    <xf numFmtId="168" fontId="17" fillId="0" borderId="11" xfId="0" applyNumberFormat="1" applyFont="1" applyBorder="1" applyAlignment="1">
      <alignment horizontal="right" vertical="top" wrapText="1" indent="1"/>
    </xf>
    <xf numFmtId="170" fontId="17" fillId="0" borderId="11" xfId="0" applyNumberFormat="1" applyFont="1" applyBorder="1" applyAlignment="1">
      <alignment horizontal="right" wrapText="1" indent="2"/>
    </xf>
    <xf numFmtId="172" fontId="17" fillId="0" borderId="11" xfId="0" applyNumberFormat="1" applyFont="1" applyBorder="1" applyAlignment="1">
      <alignment horizontal="right" wrapText="1"/>
    </xf>
    <xf numFmtId="0" fontId="19" fillId="0" borderId="0" xfId="0" applyFont="1" applyAlignment="1"/>
    <xf numFmtId="186" fontId="17" fillId="0" borderId="10" xfId="0" applyNumberFormat="1" applyFont="1" applyBorder="1" applyAlignment="1"/>
    <xf numFmtId="186" fontId="17" fillId="0" borderId="11" xfId="0" applyNumberFormat="1" applyFont="1" applyBorder="1" applyAlignment="1"/>
    <xf numFmtId="0" fontId="17" fillId="0" borderId="0" xfId="0" applyFont="1" applyAlignment="1"/>
    <xf numFmtId="174" fontId="17" fillId="0" borderId="1" xfId="0" applyNumberFormat="1" applyFont="1" applyBorder="1" applyAlignment="1">
      <alignment horizontal="right" vertical="top" wrapText="1" indent="1"/>
    </xf>
    <xf numFmtId="0" fontId="17" fillId="0" borderId="2" xfId="0" applyFont="1" applyBorder="1" applyAlignment="1">
      <alignment horizontal="center"/>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0" xfId="0" applyAlignment="1"/>
    <xf numFmtId="178" fontId="22" fillId="0" borderId="8" xfId="0" applyNumberFormat="1" applyFont="1" applyBorder="1" applyAlignment="1">
      <alignment horizontal="right" wrapText="1"/>
    </xf>
    <xf numFmtId="178" fontId="22" fillId="0" borderId="2" xfId="0" applyNumberFormat="1" applyFont="1" applyBorder="1" applyAlignment="1">
      <alignment horizontal="right" wrapText="1"/>
    </xf>
    <xf numFmtId="178" fontId="22" fillId="0" borderId="3" xfId="0" applyNumberFormat="1" applyFont="1" applyBorder="1" applyAlignment="1">
      <alignment horizontal="right" wrapText="1"/>
    </xf>
    <xf numFmtId="3" fontId="55" fillId="0" borderId="9" xfId="0" applyNumberFormat="1" applyFont="1" applyBorder="1" applyAlignment="1">
      <alignment horizontal="right" vertical="center" wrapText="1"/>
    </xf>
    <xf numFmtId="3" fontId="55" fillId="0" borderId="10" xfId="0" applyNumberFormat="1" applyFont="1" applyBorder="1" applyAlignment="1">
      <alignment horizontal="right" vertical="center" wrapText="1"/>
    </xf>
    <xf numFmtId="3" fontId="55" fillId="0" borderId="11" xfId="0" applyNumberFormat="1" applyFont="1" applyBorder="1" applyAlignment="1">
      <alignment horizontal="right" vertical="center" wrapText="1"/>
    </xf>
    <xf numFmtId="178" fontId="53" fillId="0" borderId="8" xfId="0" applyNumberFormat="1" applyFont="1" applyBorder="1" applyAlignment="1">
      <alignment horizontal="right" wrapText="1"/>
    </xf>
    <xf numFmtId="178" fontId="53" fillId="0" borderId="2" xfId="0" applyNumberFormat="1" applyFont="1" applyBorder="1" applyAlignment="1">
      <alignment horizontal="right" wrapText="1"/>
    </xf>
    <xf numFmtId="178" fontId="53" fillId="0" borderId="2" xfId="0" applyNumberFormat="1" applyFont="1" applyBorder="1" applyAlignment="1">
      <alignment wrapText="1"/>
    </xf>
    <xf numFmtId="178" fontId="53" fillId="0" borderId="3" xfId="0" applyNumberFormat="1" applyFont="1" applyBorder="1" applyAlignment="1">
      <alignment horizontal="right" wrapText="1"/>
    </xf>
    <xf numFmtId="3" fontId="55" fillId="0" borderId="9" xfId="0" applyNumberFormat="1" applyFont="1" applyBorder="1" applyAlignment="1">
      <alignment vertical="center" wrapText="1"/>
    </xf>
    <xf numFmtId="3" fontId="55" fillId="0" borderId="10" xfId="0" applyNumberFormat="1" applyFont="1" applyBorder="1" applyAlignment="1">
      <alignment vertical="center" wrapText="1"/>
    </xf>
    <xf numFmtId="3" fontId="55" fillId="0" borderId="11" xfId="0" applyNumberFormat="1" applyFont="1" applyBorder="1" applyAlignment="1">
      <alignment vertical="center" wrapText="1"/>
    </xf>
    <xf numFmtId="178" fontId="22" fillId="0" borderId="14" xfId="0" applyNumberFormat="1" applyFont="1" applyBorder="1" applyAlignment="1">
      <alignment horizontal="right" wrapText="1"/>
    </xf>
    <xf numFmtId="178" fontId="22" fillId="0" borderId="0" xfId="0" applyNumberFormat="1" applyFont="1" applyBorder="1" applyAlignment="1">
      <alignment horizontal="right" wrapText="1"/>
    </xf>
    <xf numFmtId="178" fontId="17" fillId="0" borderId="0" xfId="0" applyNumberFormat="1" applyFont="1" applyBorder="1" applyAlignment="1"/>
    <xf numFmtId="178" fontId="22" fillId="0" borderId="6" xfId="0" applyNumberFormat="1" applyFont="1" applyBorder="1" applyAlignment="1">
      <alignment horizontal="right" wrapText="1"/>
    </xf>
    <xf numFmtId="3" fontId="56" fillId="0" borderId="10" xfId="0" applyNumberFormat="1" applyFont="1" applyBorder="1" applyAlignment="1">
      <alignment horizontal="right" vertical="center" wrapText="1"/>
    </xf>
    <xf numFmtId="0" fontId="17" fillId="0" borderId="15" xfId="0" applyFont="1" applyBorder="1"/>
    <xf numFmtId="49" fontId="17" fillId="0" borderId="2" xfId="0" applyNumberFormat="1" applyFont="1" applyBorder="1" applyAlignment="1">
      <alignment horizontal="left" wrapText="1"/>
    </xf>
    <xf numFmtId="172" fontId="53" fillId="0" borderId="1" xfId="0" applyNumberFormat="1" applyFont="1" applyBorder="1" applyAlignment="1">
      <alignment horizontal="right" wrapText="1" indent="2"/>
    </xf>
    <xf numFmtId="172" fontId="53" fillId="0" borderId="1" xfId="0" applyNumberFormat="1" applyFont="1" applyBorder="1" applyAlignment="1">
      <alignment horizontal="center" wrapText="1"/>
    </xf>
    <xf numFmtId="0" fontId="17" fillId="0" borderId="0" xfId="0" applyFont="1" applyAlignment="1">
      <alignment vertical="center"/>
    </xf>
    <xf numFmtId="49" fontId="17" fillId="0" borderId="2" xfId="0" applyNumberFormat="1" applyFont="1" applyBorder="1" applyAlignment="1">
      <alignment horizontal="left" wrapText="1"/>
    </xf>
    <xf numFmtId="172" fontId="17" fillId="0" borderId="12" xfId="0" applyNumberFormat="1" applyFont="1" applyBorder="1" applyAlignment="1">
      <alignment horizontal="center" wrapText="1"/>
    </xf>
    <xf numFmtId="172" fontId="17" fillId="0" borderId="1" xfId="0" applyNumberFormat="1" applyFont="1" applyBorder="1" applyAlignment="1">
      <alignment horizontal="center" wrapText="1"/>
    </xf>
    <xf numFmtId="172" fontId="53" fillId="0" borderId="7" xfId="0" applyNumberFormat="1" applyFont="1" applyBorder="1" applyAlignment="1">
      <alignment horizontal="center" wrapText="1"/>
    </xf>
    <xf numFmtId="49" fontId="17" fillId="0" borderId="2" xfId="0" applyNumberFormat="1" applyFont="1" applyBorder="1" applyAlignment="1">
      <alignment horizontal="left" wrapText="1"/>
    </xf>
    <xf numFmtId="171" fontId="53" fillId="0" borderId="7" xfId="0" applyNumberFormat="1" applyFont="1" applyBorder="1" applyAlignment="1">
      <alignment horizontal="right" wrapText="1" indent="1"/>
    </xf>
    <xf numFmtId="171" fontId="17" fillId="0" borderId="10" xfId="0" applyNumberFormat="1" applyFont="1" applyBorder="1" applyAlignment="1">
      <alignment horizontal="center" wrapText="1"/>
    </xf>
    <xf numFmtId="166" fontId="19" fillId="0" borderId="10" xfId="0" applyNumberFormat="1" applyFont="1" applyBorder="1" applyAlignment="1">
      <alignment horizontal="center"/>
    </xf>
    <xf numFmtId="166" fontId="19" fillId="0" borderId="0" xfId="0" applyNumberFormat="1" applyFont="1" applyAlignment="1">
      <alignment horizontal="center"/>
    </xf>
    <xf numFmtId="166" fontId="19" fillId="0" borderId="11" xfId="0" applyNumberFormat="1" applyFont="1" applyBorder="1" applyAlignment="1">
      <alignment horizontal="center"/>
    </xf>
    <xf numFmtId="170" fontId="17" fillId="0" borderId="2" xfId="0" applyNumberFormat="1" applyFont="1" applyBorder="1" applyAlignment="1">
      <alignment horizontal="center" vertical="top" wrapText="1"/>
    </xf>
    <xf numFmtId="49" fontId="17" fillId="0" borderId="2" xfId="0" applyNumberFormat="1" applyFont="1" applyBorder="1" applyAlignment="1">
      <alignment horizontal="left" wrapText="1"/>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74" fontId="17" fillId="0" borderId="2" xfId="0" applyNumberFormat="1" applyFont="1" applyBorder="1" applyAlignment="1">
      <alignment horizontal="center" vertical="center"/>
    </xf>
    <xf numFmtId="174" fontId="35"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2" xfId="0"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0" fontId="17" fillId="0" borderId="11" xfId="0" applyFont="1" applyBorder="1" applyAlignment="1">
      <alignment horizontal="center" vertical="top" wrapText="1"/>
    </xf>
    <xf numFmtId="170" fontId="17" fillId="0" borderId="11" xfId="0" applyNumberFormat="1" applyFont="1" applyBorder="1" applyAlignment="1">
      <alignment horizontal="center" vertical="top" wrapText="1"/>
    </xf>
    <xf numFmtId="2" fontId="17" fillId="0" borderId="10" xfId="0" applyNumberFormat="1" applyFont="1" applyBorder="1" applyAlignment="1">
      <alignment horizontal="right" wrapText="1" indent="2"/>
    </xf>
    <xf numFmtId="2" fontId="17" fillId="0" borderId="10" xfId="0" applyNumberFormat="1" applyFont="1" applyBorder="1" applyAlignment="1">
      <alignment horizontal="right" indent="2"/>
    </xf>
    <xf numFmtId="171" fontId="17" fillId="0" borderId="1" xfId="13" applyNumberFormat="1" applyFont="1" applyBorder="1" applyAlignment="1">
      <alignment horizontal="right" wrapText="1" indent="1"/>
    </xf>
    <xf numFmtId="171" fontId="17" fillId="0" borderId="10" xfId="13" applyNumberFormat="1" applyFont="1" applyBorder="1" applyAlignment="1">
      <alignment horizontal="right" wrapText="1" indent="1"/>
    </xf>
    <xf numFmtId="171" fontId="17" fillId="0" borderId="1" xfId="13" applyNumberFormat="1" applyFont="1" applyBorder="1" applyAlignment="1">
      <alignment horizontal="right" vertical="top" wrapText="1" indent="1"/>
    </xf>
    <xf numFmtId="171" fontId="17" fillId="0" borderId="10" xfId="13" applyNumberFormat="1" applyFont="1" applyBorder="1"/>
    <xf numFmtId="171" fontId="17" fillId="0" borderId="10" xfId="13" applyNumberFormat="1" applyFont="1" applyBorder="1" applyAlignment="1">
      <alignment horizontal="right" vertical="top" wrapText="1" indent="1"/>
    </xf>
    <xf numFmtId="171" fontId="17" fillId="0" borderId="10" xfId="13" applyNumberFormat="1" applyFont="1" applyBorder="1" applyAlignment="1">
      <alignment horizontal="right" wrapText="1"/>
    </xf>
    <xf numFmtId="171" fontId="17" fillId="0" borderId="10" xfId="13" applyNumberFormat="1" applyFont="1" applyBorder="1" applyAlignment="1"/>
    <xf numFmtId="171" fontId="53" fillId="0" borderId="10" xfId="13" applyNumberFormat="1" applyFont="1" applyBorder="1" applyAlignment="1">
      <alignment horizontal="right" wrapText="1" indent="1"/>
    </xf>
    <xf numFmtId="171" fontId="53" fillId="0" borderId="11" xfId="13" applyNumberFormat="1" applyFont="1" applyBorder="1" applyAlignment="1">
      <alignment horizontal="right" wrapText="1" indent="1"/>
    </xf>
    <xf numFmtId="0" fontId="19" fillId="0" borderId="15" xfId="0" applyFont="1" applyBorder="1" applyAlignment="1">
      <alignment horizontal="left" indent="1"/>
    </xf>
    <xf numFmtId="170" fontId="19" fillId="0" borderId="10" xfId="0" applyNumberFormat="1" applyFont="1" applyBorder="1" applyAlignment="1">
      <alignment horizontal="right" indent="2"/>
    </xf>
    <xf numFmtId="170" fontId="19" fillId="0" borderId="11" xfId="0" applyNumberFormat="1" applyFont="1" applyBorder="1" applyAlignment="1">
      <alignment horizontal="right" indent="2"/>
    </xf>
    <xf numFmtId="170" fontId="17" fillId="0" borderId="10" xfId="0" applyNumberFormat="1" applyFont="1" applyBorder="1" applyAlignment="1">
      <alignment horizontal="right" wrapText="1" indent="2"/>
    </xf>
    <xf numFmtId="177" fontId="17" fillId="0" borderId="10" xfId="0" applyNumberFormat="1" applyFont="1" applyBorder="1" applyAlignment="1">
      <alignment horizontal="right" vertical="top" wrapText="1" indent="1"/>
    </xf>
    <xf numFmtId="170" fontId="17" fillId="0" borderId="11" xfId="0" applyNumberFormat="1" applyFont="1" applyBorder="1" applyAlignment="1">
      <alignment horizontal="right"/>
    </xf>
    <xf numFmtId="177" fontId="17" fillId="0" borderId="7" xfId="0" applyNumberFormat="1" applyFont="1" applyBorder="1" applyAlignment="1">
      <alignment horizontal="right" indent="1"/>
    </xf>
    <xf numFmtId="177" fontId="17" fillId="0" borderId="11" xfId="0" applyNumberFormat="1" applyFont="1" applyBorder="1" applyAlignment="1">
      <alignment horizontal="right" indent="1"/>
    </xf>
    <xf numFmtId="0" fontId="35" fillId="0" borderId="0" xfId="0" applyFont="1" applyAlignment="1"/>
    <xf numFmtId="0" fontId="17" fillId="0" borderId="5" xfId="0" applyFont="1" applyBorder="1" applyAlignment="1">
      <alignment horizontal="center" vertical="top" wrapText="1"/>
    </xf>
    <xf numFmtId="49" fontId="17" fillId="0" borderId="15" xfId="0" applyNumberFormat="1" applyFont="1" applyBorder="1" applyAlignment="1">
      <alignment horizontal="center"/>
    </xf>
    <xf numFmtId="180" fontId="19" fillId="0" borderId="10" xfId="0" applyNumberFormat="1" applyFont="1" applyBorder="1" applyAlignment="1">
      <alignment horizontal="center"/>
    </xf>
    <xf numFmtId="180" fontId="19" fillId="0" borderId="11" xfId="0" applyNumberFormat="1" applyFont="1" applyBorder="1" applyAlignment="1">
      <alignment horizontal="center"/>
    </xf>
    <xf numFmtId="180" fontId="17" fillId="0" borderId="11" xfId="0" applyNumberFormat="1" applyFont="1" applyBorder="1" applyAlignment="1">
      <alignment horizontal="center"/>
    </xf>
    <xf numFmtId="0" fontId="17" fillId="0" borderId="4" xfId="0" applyFont="1" applyBorder="1" applyAlignment="1">
      <alignment horizontal="center" wrapText="1"/>
    </xf>
    <xf numFmtId="0" fontId="17" fillId="0" borderId="0" xfId="0" applyFont="1" applyAlignment="1"/>
    <xf numFmtId="0" fontId="19" fillId="0" borderId="0" xfId="0" applyFont="1" applyAlignment="1"/>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13" xfId="0" applyFont="1" applyBorder="1" applyAlignment="1">
      <alignment horizontal="center" vertical="top"/>
    </xf>
    <xf numFmtId="0" fontId="22" fillId="0" borderId="4" xfId="0" applyFont="1" applyBorder="1" applyAlignment="1"/>
    <xf numFmtId="3" fontId="17" fillId="0" borderId="5" xfId="0" applyNumberFormat="1" applyFont="1" applyBorder="1" applyAlignment="1">
      <alignment horizontal="center" wrapText="1"/>
    </xf>
    <xf numFmtId="3" fontId="17" fillId="0" borderId="13" xfId="0" applyNumberFormat="1" applyFont="1" applyBorder="1" applyAlignment="1">
      <alignment horizontal="center" vertical="top" wrapText="1"/>
    </xf>
    <xf numFmtId="3" fontId="17" fillId="0" borderId="4" xfId="0" applyNumberFormat="1" applyFont="1" applyBorder="1" applyAlignment="1">
      <alignment horizontal="center" vertical="top" wrapText="1"/>
    </xf>
    <xf numFmtId="0" fontId="19" fillId="0" borderId="0" xfId="0" applyFont="1" applyAlignment="1"/>
    <xf numFmtId="180" fontId="17" fillId="0" borderId="0" xfId="0" applyNumberFormat="1" applyFont="1"/>
    <xf numFmtId="0" fontId="17" fillId="0" borderId="2" xfId="0" applyFont="1" applyBorder="1" applyAlignment="1">
      <alignment horizontal="center" vertical="top" wrapText="1"/>
    </xf>
    <xf numFmtId="0" fontId="22" fillId="0" borderId="0" xfId="0" applyFont="1" applyBorder="1" applyAlignment="1">
      <alignment horizontal="center" wrapText="1"/>
    </xf>
    <xf numFmtId="3" fontId="17" fillId="0" borderId="1" xfId="0" applyNumberFormat="1" applyFont="1" applyBorder="1" applyAlignment="1">
      <alignment horizontal="center" vertical="top" wrapText="1"/>
    </xf>
    <xf numFmtId="3" fontId="17" fillId="0" borderId="0" xfId="0" applyNumberFormat="1" applyFont="1" applyBorder="1" applyAlignment="1">
      <alignment horizontal="center" vertical="top" wrapText="1"/>
    </xf>
    <xf numFmtId="3" fontId="17" fillId="0" borderId="6" xfId="0" applyNumberFormat="1" applyFont="1" applyBorder="1" applyAlignment="1">
      <alignment horizontal="center" vertical="top" wrapText="1"/>
    </xf>
    <xf numFmtId="3" fontId="17" fillId="0" borderId="0" xfId="0" applyNumberFormat="1" applyFont="1" applyBorder="1" applyAlignment="1"/>
    <xf numFmtId="170" fontId="17" fillId="0" borderId="10" xfId="0" applyNumberFormat="1" applyFont="1" applyBorder="1" applyAlignment="1">
      <alignment horizontal="center" wrapText="1"/>
    </xf>
    <xf numFmtId="0" fontId="22" fillId="0" borderId="0" xfId="0" applyFont="1" applyBorder="1" applyAlignment="1"/>
    <xf numFmtId="172" fontId="53" fillId="0" borderId="1" xfId="0" applyNumberFormat="1" applyFont="1" applyBorder="1" applyAlignment="1">
      <alignment horizontal="center" wrapText="1"/>
    </xf>
    <xf numFmtId="170" fontId="17" fillId="0" borderId="2" xfId="0" applyNumberFormat="1" applyFont="1" applyBorder="1" applyAlignment="1">
      <alignment horizontal="center" vertical="top" wrapText="1"/>
    </xf>
    <xf numFmtId="170" fontId="17" fillId="0" borderId="1" xfId="0" applyNumberFormat="1" applyFont="1" applyBorder="1" applyAlignment="1">
      <alignment horizontal="center" vertical="top" wrapText="1"/>
    </xf>
    <xf numFmtId="0" fontId="22" fillId="0" borderId="6" xfId="0" applyFont="1" applyBorder="1" applyAlignment="1">
      <alignment horizontal="center" wrapText="1"/>
    </xf>
    <xf numFmtId="172" fontId="17" fillId="0" borderId="10" xfId="0" applyNumberFormat="1" applyFont="1" applyBorder="1" applyAlignment="1">
      <alignment horizontal="center" wrapText="1"/>
    </xf>
    <xf numFmtId="175" fontId="17" fillId="0" borderId="1" xfId="0" applyNumberFormat="1" applyFont="1" applyBorder="1" applyAlignment="1">
      <alignment horizontal="center" wrapText="1"/>
    </xf>
    <xf numFmtId="176" fontId="17" fillId="0" borderId="10" xfId="0" applyNumberFormat="1" applyFont="1" applyBorder="1" applyAlignment="1">
      <alignment horizontal="center" wrapText="1"/>
    </xf>
    <xf numFmtId="179" fontId="17" fillId="0" borderId="1" xfId="0" applyNumberFormat="1" applyFont="1" applyBorder="1" applyAlignment="1">
      <alignment horizontal="center" wrapText="1"/>
    </xf>
    <xf numFmtId="179" fontId="17" fillId="0" borderId="10" xfId="0" applyNumberFormat="1" applyFont="1" applyBorder="1" applyAlignment="1">
      <alignment horizontal="center" wrapText="1"/>
    </xf>
    <xf numFmtId="172" fontId="17" fillId="0" borderId="11" xfId="0" applyNumberFormat="1" applyFont="1" applyFill="1" applyBorder="1" applyAlignment="1">
      <alignment horizontal="center" wrapText="1"/>
    </xf>
    <xf numFmtId="0" fontId="19" fillId="0" borderId="0" xfId="0" applyFont="1" applyAlignment="1"/>
    <xf numFmtId="178" fontId="19" fillId="0" borderId="10" xfId="0" applyNumberFormat="1" applyFont="1" applyBorder="1"/>
    <xf numFmtId="178" fontId="19" fillId="0" borderId="11" xfId="0" applyNumberFormat="1" applyFont="1" applyBorder="1"/>
    <xf numFmtId="178" fontId="19" fillId="0" borderId="9" xfId="0" applyNumberFormat="1" applyFont="1" applyBorder="1"/>
    <xf numFmtId="166" fontId="17" fillId="0" borderId="11" xfId="0" applyNumberFormat="1" applyFont="1" applyBorder="1" applyAlignment="1">
      <alignment horizontal="center"/>
    </xf>
    <xf numFmtId="49" fontId="17" fillId="0" borderId="2" xfId="0" applyNumberFormat="1" applyFont="1" applyBorder="1" applyAlignment="1">
      <alignment horizontal="left" wrapText="1"/>
    </xf>
    <xf numFmtId="0" fontId="17" fillId="0" borderId="0" xfId="0" applyFont="1" applyBorder="1" applyAlignment="1">
      <alignment horizontal="center" vertical="center"/>
    </xf>
    <xf numFmtId="0" fontId="17" fillId="0" borderId="6" xfId="0" applyFont="1" applyBorder="1" applyAlignment="1">
      <alignment horizontal="center" vertical="center"/>
    </xf>
    <xf numFmtId="49" fontId="17" fillId="0" borderId="2" xfId="0" applyNumberFormat="1" applyFont="1" applyBorder="1" applyAlignment="1">
      <alignment horizontal="left" wrapText="1"/>
    </xf>
    <xf numFmtId="171" fontId="53" fillId="0" borderId="1" xfId="0" applyNumberFormat="1" applyFont="1" applyBorder="1" applyAlignment="1">
      <alignment horizontal="right" wrapText="1" indent="1"/>
    </xf>
    <xf numFmtId="49" fontId="17" fillId="0" borderId="2" xfId="0" applyNumberFormat="1" applyFont="1" applyBorder="1" applyAlignment="1">
      <alignment horizontal="left" wrapText="1"/>
    </xf>
    <xf numFmtId="170" fontId="19" fillId="0" borderId="11" xfId="0" applyNumberFormat="1" applyFont="1" applyBorder="1" applyAlignment="1">
      <alignment horizontal="right" vertical="top"/>
    </xf>
    <xf numFmtId="170" fontId="19" fillId="0" borderId="10" xfId="0" applyNumberFormat="1" applyFont="1" applyBorder="1" applyAlignment="1">
      <alignment horizontal="center" vertical="top"/>
    </xf>
    <xf numFmtId="170" fontId="17" fillId="0" borderId="10" xfId="0" applyNumberFormat="1" applyFont="1" applyBorder="1" applyAlignment="1">
      <alignment horizontal="center" vertical="top"/>
    </xf>
    <xf numFmtId="169" fontId="17" fillId="0" borderId="10" xfId="0" applyNumberFormat="1" applyFont="1" applyBorder="1" applyAlignment="1">
      <alignment horizontal="center" vertical="top" wrapText="1"/>
    </xf>
    <xf numFmtId="169" fontId="17" fillId="0" borderId="11" xfId="0" applyNumberFormat="1" applyFont="1" applyBorder="1" applyAlignment="1">
      <alignment horizontal="center" vertical="top" wrapText="1"/>
    </xf>
    <xf numFmtId="0" fontId="17" fillId="0" borderId="0" xfId="0" applyFont="1" applyAlignment="1"/>
    <xf numFmtId="0" fontId="17" fillId="0" borderId="7" xfId="0" applyFont="1" applyBorder="1" applyAlignment="1">
      <alignment horizontal="center" vertical="top" wrapText="1"/>
    </xf>
    <xf numFmtId="0" fontId="17" fillId="0" borderId="5" xfId="0" applyFont="1" applyBorder="1" applyAlignment="1">
      <alignment horizontal="center" vertical="top"/>
    </xf>
    <xf numFmtId="0" fontId="17" fillId="0" borderId="15" xfId="0" applyFont="1" applyBorder="1" applyAlignment="1">
      <alignment horizontal="center" vertical="top" wrapText="1"/>
    </xf>
    <xf numFmtId="0" fontId="19" fillId="0" borderId="1" xfId="0" applyFont="1" applyBorder="1" applyAlignment="1">
      <alignment vertical="center"/>
    </xf>
    <xf numFmtId="0" fontId="17" fillId="0" borderId="15" xfId="0" applyFont="1" applyBorder="1" applyAlignment="1">
      <alignment vertical="center"/>
    </xf>
    <xf numFmtId="0" fontId="22" fillId="0" borderId="11" xfId="0" applyFont="1" applyBorder="1" applyAlignment="1">
      <alignment horizontal="center"/>
    </xf>
    <xf numFmtId="0" fontId="19" fillId="0" borderId="11" xfId="0" applyFont="1" applyBorder="1" applyAlignment="1">
      <alignment horizontal="center" vertical="center"/>
    </xf>
    <xf numFmtId="174" fontId="19" fillId="0" borderId="11" xfId="0" applyNumberFormat="1"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7" xfId="0" applyFont="1" applyBorder="1" applyAlignment="1">
      <alignment horizontal="center" vertical="top" wrapText="1"/>
    </xf>
    <xf numFmtId="0" fontId="17" fillId="0" borderId="0" xfId="0" applyFont="1" applyAlignment="1"/>
    <xf numFmtId="0" fontId="19" fillId="0" borderId="0" xfId="0" applyFont="1" applyAlignment="1"/>
    <xf numFmtId="0" fontId="35" fillId="0" borderId="0" xfId="0" applyFont="1" applyAlignment="1">
      <alignment vertical="center"/>
    </xf>
    <xf numFmtId="0" fontId="17" fillId="0" borderId="5" xfId="0" applyFont="1" applyBorder="1" applyAlignment="1">
      <alignment horizontal="center" vertical="top" wrapText="1"/>
    </xf>
    <xf numFmtId="0" fontId="35" fillId="0" borderId="0" xfId="0" applyFont="1" applyAlignment="1"/>
    <xf numFmtId="0" fontId="35" fillId="0" borderId="0" xfId="0" applyFont="1" applyAlignment="1">
      <alignment horizontal="left" vertical="center"/>
    </xf>
    <xf numFmtId="0" fontId="17" fillId="0" borderId="7" xfId="0" applyFont="1" applyBorder="1" applyAlignment="1">
      <alignment horizontal="center" wrapText="1"/>
    </xf>
    <xf numFmtId="0" fontId="37" fillId="0" borderId="0" xfId="0" applyFont="1" applyAlignment="1">
      <alignment horizontal="left" vertical="center"/>
    </xf>
    <xf numFmtId="49" fontId="17" fillId="0" borderId="0" xfId="0" applyNumberFormat="1" applyFont="1" applyBorder="1" applyAlignment="1">
      <alignment wrapText="1"/>
    </xf>
    <xf numFmtId="0" fontId="0" fillId="0" borderId="0" xfId="0"/>
    <xf numFmtId="170" fontId="17" fillId="0" borderId="2" xfId="0" applyNumberFormat="1" applyFont="1" applyBorder="1" applyAlignment="1">
      <alignment horizontal="center" vertical="top" wrapText="1"/>
    </xf>
    <xf numFmtId="166" fontId="17" fillId="0" borderId="5" xfId="0" applyNumberFormat="1" applyFont="1" applyBorder="1" applyAlignment="1">
      <alignment horizontal="center" vertical="top" wrapText="1"/>
    </xf>
    <xf numFmtId="178" fontId="53" fillId="0" borderId="9" xfId="0" applyNumberFormat="1" applyFont="1" applyBorder="1" applyAlignment="1">
      <alignment horizontal="right" vertical="center" wrapText="1" indent="1"/>
    </xf>
    <xf numFmtId="178" fontId="53" fillId="0" borderId="10" xfId="0" applyNumberFormat="1" applyFont="1" applyBorder="1" applyAlignment="1">
      <alignment horizontal="right" vertical="center" wrapText="1" indent="1"/>
    </xf>
    <xf numFmtId="178" fontId="53" fillId="0" borderId="11" xfId="0" applyNumberFormat="1" applyFont="1" applyBorder="1" applyAlignment="1">
      <alignment horizontal="right" vertical="center" wrapText="1" indent="1"/>
    </xf>
    <xf numFmtId="170" fontId="19" fillId="0" borderId="10" xfId="0" applyNumberFormat="1" applyFont="1" applyBorder="1" applyAlignment="1">
      <alignment horizontal="right" vertical="center" indent="1"/>
    </xf>
    <xf numFmtId="170" fontId="19" fillId="0" borderId="11" xfId="0" applyNumberFormat="1" applyFont="1" applyBorder="1" applyAlignment="1">
      <alignment horizontal="right" vertical="center" indent="1"/>
    </xf>
    <xf numFmtId="180" fontId="19" fillId="0" borderId="9" xfId="0" applyNumberFormat="1" applyFont="1" applyBorder="1" applyAlignment="1">
      <alignment horizontal="right" vertical="center" indent="1"/>
    </xf>
    <xf numFmtId="180" fontId="19" fillId="0" borderId="10" xfId="0" applyNumberFormat="1" applyFont="1" applyBorder="1" applyAlignment="1">
      <alignment horizontal="right" vertical="center" indent="1"/>
    </xf>
    <xf numFmtId="180" fontId="19" fillId="0" borderId="11" xfId="0" applyNumberFormat="1" applyFont="1" applyBorder="1" applyAlignment="1">
      <alignment horizontal="right" vertical="center" indent="1"/>
    </xf>
    <xf numFmtId="0" fontId="17" fillId="0" borderId="0" xfId="0" applyFont="1" applyBorder="1" applyAlignment="1">
      <alignment horizontal="left"/>
    </xf>
    <xf numFmtId="0" fontId="17" fillId="0" borderId="6" xfId="0" applyFont="1" applyBorder="1" applyAlignment="1">
      <alignment vertical="top" wrapText="1"/>
    </xf>
    <xf numFmtId="171" fontId="17" fillId="0" borderId="11" xfId="0" applyNumberFormat="1" applyFont="1" applyBorder="1" applyAlignment="1">
      <alignment horizontal="right" vertical="top" wrapText="1" indent="1"/>
    </xf>
    <xf numFmtId="168" fontId="19" fillId="0" borderId="10" xfId="0" applyNumberFormat="1" applyFont="1" applyBorder="1" applyAlignment="1">
      <alignment horizontal="right" indent="1"/>
    </xf>
    <xf numFmtId="167" fontId="19" fillId="0" borderId="10" xfId="0" applyNumberFormat="1" applyFont="1" applyBorder="1" applyAlignment="1">
      <alignment horizontal="right" indent="1"/>
    </xf>
    <xf numFmtId="168" fontId="19" fillId="0" borderId="11" xfId="0" applyNumberFormat="1" applyFont="1" applyBorder="1" applyAlignment="1">
      <alignment horizontal="right" indent="1"/>
    </xf>
    <xf numFmtId="166" fontId="19" fillId="0" borderId="10" xfId="0" applyNumberFormat="1" applyFont="1" applyBorder="1" applyAlignment="1">
      <alignment horizontal="right" indent="1"/>
    </xf>
    <xf numFmtId="166" fontId="19" fillId="0" borderId="11" xfId="0" applyNumberFormat="1" applyFont="1" applyBorder="1" applyAlignment="1">
      <alignment horizontal="right" indent="1"/>
    </xf>
    <xf numFmtId="3" fontId="17" fillId="0" borderId="10" xfId="0" applyNumberFormat="1" applyFont="1" applyBorder="1" applyAlignment="1">
      <alignment horizontal="right"/>
    </xf>
    <xf numFmtId="3" fontId="17" fillId="0" borderId="11" xfId="0" applyNumberFormat="1" applyFont="1" applyBorder="1" applyAlignment="1">
      <alignment horizontal="right"/>
    </xf>
    <xf numFmtId="178" fontId="17" fillId="0" borderId="8" xfId="0" applyNumberFormat="1" applyFont="1" applyBorder="1" applyAlignment="1">
      <alignment horizontal="right"/>
    </xf>
    <xf numFmtId="178" fontId="17" fillId="0" borderId="3" xfId="0" applyNumberFormat="1" applyFont="1" applyBorder="1" applyAlignment="1">
      <alignment horizontal="right"/>
    </xf>
    <xf numFmtId="178" fontId="17" fillId="0" borderId="10" xfId="3" applyNumberFormat="1" applyFont="1" applyBorder="1" applyAlignment="1">
      <alignment horizontal="right"/>
    </xf>
    <xf numFmtId="0" fontId="5" fillId="0" borderId="0" xfId="0" applyFont="1" applyBorder="1" applyAlignment="1">
      <alignment vertical="top" wrapText="1"/>
    </xf>
    <xf numFmtId="0" fontId="5" fillId="0" borderId="0" xfId="0" applyFont="1" applyBorder="1" applyAlignment="1">
      <alignment horizontal="left" vertical="top" wrapText="1"/>
    </xf>
    <xf numFmtId="168" fontId="17" fillId="0" borderId="0" xfId="0" applyNumberFormat="1" applyFont="1" applyBorder="1" applyAlignment="1">
      <alignment horizontal="right" wrapText="1" indent="1"/>
    </xf>
    <xf numFmtId="3" fontId="35" fillId="0" borderId="0" xfId="0" applyNumberFormat="1" applyFont="1" applyAlignment="1">
      <alignment vertical="center"/>
    </xf>
    <xf numFmtId="166" fontId="17" fillId="0" borderId="0" xfId="0" applyNumberFormat="1" applyFont="1" applyBorder="1" applyAlignment="1">
      <alignment horizontal="right" indent="1"/>
    </xf>
    <xf numFmtId="0" fontId="35" fillId="0" borderId="0" xfId="0" quotePrefix="1" applyFont="1" applyAlignment="1">
      <alignment vertical="center"/>
    </xf>
    <xf numFmtId="0" fontId="35" fillId="0" borderId="0" xfId="0" applyFont="1" applyBorder="1" applyAlignment="1">
      <alignment vertical="center"/>
    </xf>
    <xf numFmtId="0" fontId="35" fillId="0" borderId="0" xfId="0" applyFont="1" applyFill="1" applyAlignment="1">
      <alignment vertical="center"/>
    </xf>
    <xf numFmtId="178" fontId="17" fillId="0" borderId="0" xfId="0" applyNumberFormat="1" applyFont="1" applyBorder="1" applyAlignment="1">
      <alignment horizontal="right" wrapText="1" indent="1"/>
    </xf>
    <xf numFmtId="49" fontId="17" fillId="0" borderId="0" xfId="0" applyNumberFormat="1" applyFont="1" applyBorder="1" applyAlignment="1">
      <alignment horizontal="left" wrapText="1" indent="1"/>
    </xf>
    <xf numFmtId="0" fontId="0" fillId="0" borderId="0" xfId="0" applyBorder="1" applyAlignment="1"/>
    <xf numFmtId="178" fontId="17" fillId="0" borderId="14" xfId="0" applyNumberFormat="1" applyFont="1" applyBorder="1" applyAlignment="1">
      <alignment horizontal="right" wrapText="1" indent="1"/>
    </xf>
    <xf numFmtId="0" fontId="0" fillId="0" borderId="0" xfId="0" applyBorder="1" applyAlignment="1">
      <alignment vertical="center"/>
    </xf>
    <xf numFmtId="49" fontId="17" fillId="0" borderId="0" xfId="0" applyNumberFormat="1" applyFont="1" applyBorder="1" applyAlignment="1">
      <alignment horizontal="left"/>
    </xf>
    <xf numFmtId="173" fontId="17" fillId="0" borderId="0" xfId="0" applyNumberFormat="1" applyFont="1" applyBorder="1" applyAlignment="1">
      <alignment horizontal="right" indent="1"/>
    </xf>
    <xf numFmtId="177" fontId="17" fillId="0" borderId="0" xfId="0" applyNumberFormat="1" applyFont="1" applyBorder="1" applyAlignment="1">
      <alignment horizontal="right" wrapText="1" indent="1"/>
    </xf>
    <xf numFmtId="170" fontId="17" fillId="0" borderId="14" xfId="0" applyNumberFormat="1" applyFont="1" applyBorder="1" applyAlignment="1">
      <alignment horizontal="right" wrapText="1" indent="1"/>
    </xf>
    <xf numFmtId="0" fontId="35" fillId="0" borderId="0" xfId="0" applyFont="1" applyBorder="1" applyAlignment="1">
      <alignment horizontal="right" vertical="center" wrapText="1"/>
    </xf>
    <xf numFmtId="4" fontId="35" fillId="0" borderId="0" xfId="0" applyNumberFormat="1" applyFont="1" applyBorder="1" applyAlignment="1">
      <alignment horizontal="right" vertical="center" wrapText="1"/>
    </xf>
    <xf numFmtId="178" fontId="35" fillId="0" borderId="0" xfId="0" applyNumberFormat="1" applyFont="1" applyBorder="1" applyAlignment="1">
      <alignment horizontal="right" vertical="center" wrapText="1"/>
    </xf>
    <xf numFmtId="4" fontId="17" fillId="0" borderId="0" xfId="0" applyNumberFormat="1" applyFont="1" applyBorder="1" applyAlignment="1">
      <alignment horizontal="right" wrapText="1" indent="1"/>
    </xf>
    <xf numFmtId="0" fontId="17" fillId="0" borderId="0" xfId="0" applyFont="1" applyBorder="1" applyAlignment="1">
      <alignment horizontal="left" wrapText="1" indent="1"/>
    </xf>
    <xf numFmtId="170" fontId="17" fillId="0" borderId="0" xfId="0" applyNumberFormat="1" applyFont="1" applyBorder="1" applyAlignment="1">
      <alignment horizontal="right" vertical="top" wrapText="1" indent="1"/>
    </xf>
    <xf numFmtId="176" fontId="17" fillId="0" borderId="0" xfId="0" applyNumberFormat="1" applyFont="1" applyBorder="1" applyAlignment="1">
      <alignment horizontal="right" vertical="top" wrapText="1" indent="1"/>
    </xf>
    <xf numFmtId="0" fontId="17" fillId="0" borderId="0" xfId="0" applyFont="1" applyBorder="1" applyAlignment="1">
      <alignment horizontal="left" vertical="top" wrapText="1" indent="1"/>
    </xf>
    <xf numFmtId="171" fontId="17" fillId="0" borderId="0" xfId="0" applyNumberFormat="1" applyFont="1" applyBorder="1" applyAlignment="1">
      <alignment horizontal="right" vertical="top" wrapText="1" indent="1"/>
    </xf>
    <xf numFmtId="49" fontId="17" fillId="0" borderId="0" xfId="0" applyNumberFormat="1" applyFont="1" applyFill="1" applyBorder="1" applyAlignment="1">
      <alignment wrapText="1"/>
    </xf>
    <xf numFmtId="0" fontId="53" fillId="0" borderId="0" xfId="0" applyFont="1" applyBorder="1" applyAlignment="1">
      <alignment horizontal="right" wrapText="1" indent="1"/>
    </xf>
    <xf numFmtId="3" fontId="53" fillId="0" borderId="0" xfId="0" applyNumberFormat="1" applyFont="1" applyBorder="1" applyAlignment="1">
      <alignment horizontal="right" wrapText="1" indent="1"/>
    </xf>
    <xf numFmtId="175" fontId="53" fillId="0" borderId="0" xfId="0" applyNumberFormat="1" applyFont="1" applyBorder="1" applyAlignment="1">
      <alignment horizontal="right" wrapText="1" indent="1"/>
    </xf>
    <xf numFmtId="169" fontId="53" fillId="0" borderId="0" xfId="0" applyNumberFormat="1" applyFont="1" applyBorder="1" applyAlignment="1">
      <alignment horizontal="right" wrapText="1" indent="1"/>
    </xf>
    <xf numFmtId="4" fontId="35" fillId="0" borderId="0" xfId="0" applyNumberFormat="1" applyFont="1" applyAlignment="1">
      <alignment vertical="center"/>
    </xf>
    <xf numFmtId="170" fontId="53" fillId="0" borderId="0" xfId="0" applyNumberFormat="1" applyFont="1" applyBorder="1" applyAlignment="1">
      <alignment horizontal="right" wrapText="1" indent="1"/>
    </xf>
    <xf numFmtId="175" fontId="17" fillId="0" borderId="0" xfId="0" applyNumberFormat="1" applyFont="1" applyFill="1" applyBorder="1" applyAlignment="1">
      <alignment horizontal="right" wrapText="1" indent="5"/>
    </xf>
    <xf numFmtId="176" fontId="53" fillId="0" borderId="0" xfId="0" applyNumberFormat="1" applyFont="1" applyBorder="1" applyAlignment="1">
      <alignment horizontal="right" wrapText="1" indent="1"/>
    </xf>
    <xf numFmtId="49" fontId="17" fillId="0" borderId="0" xfId="0" applyNumberFormat="1" applyFont="1" applyFill="1" applyBorder="1" applyAlignment="1">
      <alignment horizontal="left" wrapText="1" indent="1"/>
    </xf>
    <xf numFmtId="186" fontId="17" fillId="0" borderId="0" xfId="0" applyNumberFormat="1" applyFont="1" applyFill="1" applyBorder="1" applyAlignment="1">
      <alignment horizontal="left" wrapText="1"/>
    </xf>
    <xf numFmtId="184" fontId="53" fillId="0" borderId="0" xfId="0" applyNumberFormat="1" applyFont="1" applyBorder="1" applyAlignment="1">
      <alignment horizontal="right" wrapText="1" indent="1"/>
    </xf>
    <xf numFmtId="0" fontId="53" fillId="0" borderId="0" xfId="0" applyFont="1" applyBorder="1" applyAlignment="1">
      <alignment horizontal="left" wrapText="1" indent="1"/>
    </xf>
    <xf numFmtId="186" fontId="17" fillId="0" borderId="0" xfId="0" applyNumberFormat="1" applyFont="1" applyBorder="1" applyAlignment="1">
      <alignment horizontal="left" wrapText="1"/>
    </xf>
    <xf numFmtId="172" fontId="17" fillId="0" borderId="0" xfId="0" applyNumberFormat="1" applyFont="1" applyBorder="1" applyAlignment="1">
      <alignment horizontal="right" indent="5"/>
    </xf>
    <xf numFmtId="171" fontId="17" fillId="0" borderId="0" xfId="0" applyNumberFormat="1" applyFont="1" applyFill="1" applyBorder="1" applyAlignment="1">
      <alignment horizontal="right" wrapText="1" indent="1"/>
    </xf>
    <xf numFmtId="176" fontId="17" fillId="0" borderId="0" xfId="0" applyNumberFormat="1" applyFont="1" applyFill="1" applyBorder="1" applyAlignment="1">
      <alignment horizontal="right" wrapText="1" indent="1"/>
    </xf>
    <xf numFmtId="178" fontId="17" fillId="0" borderId="0" xfId="0" applyNumberFormat="1" applyFont="1" applyFill="1" applyBorder="1" applyAlignment="1">
      <alignment horizontal="right" wrapText="1" indent="1"/>
    </xf>
    <xf numFmtId="172" fontId="17" fillId="0" borderId="0" xfId="0" applyNumberFormat="1" applyFont="1" applyFill="1" applyBorder="1" applyAlignment="1">
      <alignment horizontal="right" wrapText="1" indent="1"/>
    </xf>
    <xf numFmtId="172" fontId="17" fillId="0" borderId="0" xfId="0" applyNumberFormat="1" applyFont="1" applyFill="1" applyBorder="1" applyAlignment="1">
      <alignment horizontal="right" wrapText="1" indent="5"/>
    </xf>
    <xf numFmtId="172" fontId="17" fillId="0" borderId="14" xfId="0" applyNumberFormat="1" applyFont="1" applyFill="1" applyBorder="1" applyAlignment="1">
      <alignment horizontal="right" indent="1"/>
    </xf>
    <xf numFmtId="172" fontId="17" fillId="0" borderId="14" xfId="0" applyNumberFormat="1" applyFont="1" applyFill="1" applyBorder="1" applyAlignment="1">
      <alignment horizontal="right" wrapText="1" indent="1"/>
    </xf>
    <xf numFmtId="169" fontId="17" fillId="0" borderId="0" xfId="0" applyNumberFormat="1" applyFont="1" applyBorder="1" applyAlignment="1">
      <alignment horizontal="right" wrapText="1" indent="1"/>
    </xf>
    <xf numFmtId="0" fontId="17" fillId="0" borderId="0" xfId="0" applyFont="1" applyBorder="1" applyAlignment="1">
      <alignment horizontal="right" wrapText="1" indent="1"/>
    </xf>
    <xf numFmtId="169" fontId="17" fillId="0" borderId="0" xfId="0" applyNumberFormat="1" applyFont="1" applyBorder="1" applyAlignment="1">
      <alignment horizontal="right" indent="1"/>
    </xf>
    <xf numFmtId="169" fontId="35" fillId="0" borderId="0" xfId="0" applyNumberFormat="1" applyFont="1" applyAlignment="1">
      <alignment vertical="center"/>
    </xf>
    <xf numFmtId="183" fontId="17" fillId="0" borderId="0" xfId="0" applyNumberFormat="1" applyFont="1" applyBorder="1" applyAlignment="1">
      <alignment horizontal="right" wrapText="1" indent="1"/>
    </xf>
    <xf numFmtId="170" fontId="17" fillId="0" borderId="14" xfId="0" applyNumberFormat="1" applyFont="1" applyBorder="1" applyAlignment="1">
      <alignment horizontal="right" indent="1"/>
    </xf>
    <xf numFmtId="3" fontId="35" fillId="0" borderId="0" xfId="0" applyNumberFormat="1" applyFont="1" applyBorder="1" applyAlignment="1">
      <alignment horizontal="right" vertical="center" wrapText="1"/>
    </xf>
    <xf numFmtId="174" fontId="17" fillId="0" borderId="0" xfId="0" applyNumberFormat="1" applyFont="1" applyBorder="1" applyAlignment="1">
      <alignment horizontal="right" indent="1"/>
    </xf>
    <xf numFmtId="178" fontId="17" fillId="0" borderId="0" xfId="0" applyNumberFormat="1" applyFont="1" applyBorder="1" applyAlignment="1">
      <alignment horizontal="right" indent="1"/>
    </xf>
    <xf numFmtId="174" fontId="17" fillId="0" borderId="14" xfId="0" applyNumberFormat="1" applyFont="1" applyBorder="1" applyAlignment="1">
      <alignment horizontal="right" wrapText="1" indent="1"/>
    </xf>
    <xf numFmtId="172" fontId="17" fillId="0" borderId="0" xfId="0" applyNumberFormat="1" applyFont="1" applyBorder="1" applyAlignment="1">
      <alignment horizontal="right" indent="1"/>
    </xf>
    <xf numFmtId="0" fontId="35" fillId="0" borderId="0" xfId="0" applyFont="1" applyBorder="1" applyAlignment="1">
      <alignment vertical="center" wrapText="1"/>
    </xf>
    <xf numFmtId="180" fontId="17" fillId="0" borderId="0" xfId="0" applyNumberFormat="1" applyFont="1" applyBorder="1" applyAlignment="1">
      <alignment horizontal="center"/>
    </xf>
    <xf numFmtId="171" fontId="35" fillId="0" borderId="0" xfId="0" applyNumberFormat="1" applyFont="1" applyBorder="1" applyAlignment="1">
      <alignment horizontal="right" wrapText="1" indent="1"/>
    </xf>
    <xf numFmtId="170" fontId="35" fillId="0" borderId="0" xfId="0" applyNumberFormat="1" applyFont="1" applyBorder="1" applyAlignment="1">
      <alignment horizontal="right" indent="1"/>
    </xf>
    <xf numFmtId="169" fontId="35" fillId="0" borderId="0" xfId="0" applyNumberFormat="1" applyFont="1" applyBorder="1" applyAlignment="1">
      <alignment horizontal="right" indent="1"/>
    </xf>
    <xf numFmtId="172" fontId="17" fillId="0" borderId="0" xfId="0" applyNumberFormat="1" applyFont="1" applyBorder="1" applyAlignment="1">
      <alignment horizontal="center"/>
    </xf>
    <xf numFmtId="168" fontId="35" fillId="0" borderId="0" xfId="0" applyNumberFormat="1" applyFont="1" applyBorder="1" applyAlignment="1">
      <alignment horizontal="right" vertical="center" wrapText="1" indent="2"/>
    </xf>
    <xf numFmtId="177" fontId="17" fillId="0" borderId="0" xfId="0" applyNumberFormat="1" applyFont="1" applyBorder="1" applyAlignment="1">
      <alignment horizontal="right" indent="1"/>
    </xf>
    <xf numFmtId="177" fontId="17" fillId="0" borderId="0" xfId="0" applyNumberFormat="1" applyFont="1" applyBorder="1" applyAlignment="1">
      <alignment horizontal="right" vertical="top" wrapText="1" indent="1"/>
    </xf>
    <xf numFmtId="166" fontId="17" fillId="0" borderId="0" xfId="0" applyNumberFormat="1" applyFont="1" applyBorder="1" applyAlignment="1">
      <alignment horizontal="center"/>
    </xf>
    <xf numFmtId="171" fontId="17" fillId="0" borderId="0" xfId="0" applyNumberFormat="1" applyFont="1" applyFill="1" applyBorder="1" applyAlignment="1">
      <alignment horizontal="right" indent="1"/>
    </xf>
    <xf numFmtId="171" fontId="17" fillId="0" borderId="0" xfId="0" applyNumberFormat="1" applyFont="1" applyBorder="1" applyAlignment="1">
      <alignment horizontal="right" wrapText="1" indent="1"/>
    </xf>
    <xf numFmtId="49" fontId="17" fillId="0" borderId="0" xfId="0" applyNumberFormat="1" applyFont="1" applyFill="1" applyBorder="1" applyAlignment="1">
      <alignment horizontal="center" wrapText="1"/>
    </xf>
    <xf numFmtId="170" fontId="17" fillId="0" borderId="0" xfId="0" applyNumberFormat="1" applyFont="1" applyBorder="1" applyAlignment="1">
      <alignment horizontal="right"/>
    </xf>
    <xf numFmtId="0" fontId="22" fillId="0" borderId="0" xfId="0" applyFont="1" applyAlignment="1">
      <alignment vertical="center"/>
    </xf>
    <xf numFmtId="0" fontId="17" fillId="0" borderId="0" xfId="0" applyFont="1" applyBorder="1" applyAlignment="1">
      <alignment vertical="center"/>
    </xf>
    <xf numFmtId="3" fontId="17" fillId="0" borderId="0" xfId="0" applyNumberFormat="1" applyFont="1" applyBorder="1" applyAlignment="1">
      <alignment horizontal="right" vertical="center"/>
    </xf>
    <xf numFmtId="172" fontId="17" fillId="0" borderId="0" xfId="0" applyNumberFormat="1" applyFont="1" applyBorder="1" applyAlignment="1">
      <alignment horizontal="right" wrapText="1" indent="4"/>
    </xf>
    <xf numFmtId="173" fontId="17" fillId="0" borderId="0" xfId="0" applyNumberFormat="1" applyFont="1" applyBorder="1" applyAlignment="1">
      <alignment horizontal="right" wrapText="1" indent="3"/>
    </xf>
    <xf numFmtId="169" fontId="53" fillId="0" borderId="0" xfId="0" applyNumberFormat="1" applyFont="1" applyBorder="1" applyAlignment="1">
      <alignment horizontal="right" vertical="top" wrapText="1" indent="1"/>
    </xf>
    <xf numFmtId="172" fontId="53" fillId="0" borderId="0" xfId="0" applyNumberFormat="1" applyFont="1" applyBorder="1" applyAlignment="1">
      <alignment horizontal="right" vertical="top" wrapText="1" indent="1"/>
    </xf>
    <xf numFmtId="170" fontId="53" fillId="0" borderId="0" xfId="0" applyNumberFormat="1" applyFont="1" applyBorder="1" applyAlignment="1">
      <alignment horizontal="right" vertical="top" wrapText="1" indent="1"/>
    </xf>
    <xf numFmtId="172" fontId="53" fillId="0" borderId="0" xfId="0" applyNumberFormat="1" applyFont="1" applyBorder="1" applyAlignment="1">
      <alignment horizontal="center" wrapText="1"/>
    </xf>
    <xf numFmtId="0" fontId="0" fillId="0" borderId="0" xfId="0" applyBorder="1" applyAlignment="1">
      <alignment horizontal="center" wrapText="1"/>
    </xf>
    <xf numFmtId="0" fontId="15" fillId="0" borderId="0" xfId="0" applyFont="1" applyBorder="1" applyAlignment="1">
      <alignment horizontal="left" wrapText="1"/>
    </xf>
    <xf numFmtId="178" fontId="15" fillId="0" borderId="0" xfId="0" applyNumberFormat="1" applyFont="1" applyBorder="1" applyAlignment="1">
      <alignment horizontal="right" wrapText="1"/>
    </xf>
    <xf numFmtId="170" fontId="35" fillId="0" borderId="0" xfId="0" applyNumberFormat="1" applyFont="1" applyAlignment="1">
      <alignment vertical="center"/>
    </xf>
    <xf numFmtId="168" fontId="53" fillId="0" borderId="0" xfId="0" applyNumberFormat="1" applyFont="1" applyBorder="1" applyAlignment="1">
      <alignment horizontal="right" wrapText="1" indent="1"/>
    </xf>
    <xf numFmtId="166" fontId="53" fillId="0" borderId="0" xfId="0" applyNumberFormat="1" applyFont="1" applyBorder="1" applyAlignment="1">
      <alignment horizontal="right" wrapText="1" indent="1"/>
    </xf>
    <xf numFmtId="171" fontId="53" fillId="0" borderId="0" xfId="13" applyNumberFormat="1" applyFont="1" applyBorder="1" applyAlignment="1">
      <alignment horizontal="right" wrapText="1" indent="1"/>
    </xf>
    <xf numFmtId="171" fontId="53" fillId="0" borderId="0" xfId="0" applyNumberFormat="1" applyFont="1" applyBorder="1" applyAlignment="1">
      <alignment horizontal="right" wrapText="1" indent="1"/>
    </xf>
    <xf numFmtId="166" fontId="19" fillId="0" borderId="0" xfId="0" applyNumberFormat="1" applyFont="1" applyBorder="1" applyAlignment="1">
      <alignment horizontal="center"/>
    </xf>
    <xf numFmtId="170" fontId="17" fillId="0" borderId="10" xfId="0" applyNumberFormat="1" applyFont="1" applyBorder="1" applyAlignment="1">
      <alignment horizontal="centerContinuous" vertical="top"/>
    </xf>
    <xf numFmtId="0" fontId="19" fillId="0" borderId="0" xfId="0" applyFont="1" applyAlignment="1"/>
    <xf numFmtId="0" fontId="19" fillId="0" borderId="0" xfId="0" applyFont="1" applyAlignment="1"/>
    <xf numFmtId="0" fontId="19" fillId="0" borderId="0" xfId="0" applyFont="1" applyAlignment="1"/>
    <xf numFmtId="178" fontId="17" fillId="0" borderId="10" xfId="0" applyNumberFormat="1" applyFont="1" applyBorder="1" applyAlignment="1">
      <alignment horizontal="center" wrapText="1"/>
    </xf>
    <xf numFmtId="176" fontId="17" fillId="0" borderId="11" xfId="0" applyNumberFormat="1" applyFont="1" applyBorder="1" applyAlignment="1">
      <alignment horizontal="center" wrapText="1"/>
    </xf>
    <xf numFmtId="166" fontId="19" fillId="0" borderId="10" xfId="0" applyNumberFormat="1" applyFont="1" applyBorder="1"/>
    <xf numFmtId="166" fontId="19" fillId="0" borderId="11" xfId="0" applyNumberFormat="1" applyFont="1" applyBorder="1"/>
    <xf numFmtId="166" fontId="17" fillId="0" borderId="11" xfId="0" applyNumberFormat="1" applyFont="1" applyBorder="1"/>
    <xf numFmtId="174" fontId="19" fillId="0" borderId="10" xfId="0" applyNumberFormat="1" applyFont="1" applyBorder="1" applyAlignment="1">
      <alignment horizontal="center"/>
    </xf>
    <xf numFmtId="174" fontId="19" fillId="0" borderId="11" xfId="0" applyNumberFormat="1" applyFont="1" applyBorder="1" applyAlignment="1">
      <alignment horizontal="center"/>
    </xf>
    <xf numFmtId="174" fontId="17" fillId="0" borderId="11" xfId="0" applyNumberFormat="1" applyFont="1" applyBorder="1" applyAlignment="1">
      <alignment horizontal="center"/>
    </xf>
    <xf numFmtId="170" fontId="19" fillId="0" borderId="10" xfId="0" applyNumberFormat="1" applyFont="1" applyBorder="1" applyAlignment="1">
      <alignment horizontal="center"/>
    </xf>
    <xf numFmtId="170" fontId="19" fillId="0" borderId="11" xfId="0" applyNumberFormat="1" applyFont="1" applyBorder="1" applyAlignment="1">
      <alignment horizontal="center"/>
    </xf>
    <xf numFmtId="0" fontId="19" fillId="0" borderId="0" xfId="0" applyFont="1" applyAlignment="1"/>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1" xfId="0" applyBorder="1" applyAlignment="1">
      <alignment horizontal="center" vertical="center" wrapText="1"/>
    </xf>
    <xf numFmtId="0" fontId="0" fillId="0" borderId="1" xfId="0" applyBorder="1" applyAlignment="1">
      <alignment horizontal="center" wrapText="1"/>
    </xf>
    <xf numFmtId="172" fontId="53" fillId="0" borderId="2" xfId="0" applyNumberFormat="1" applyFont="1" applyBorder="1" applyAlignment="1">
      <alignment horizontal="center" wrapText="1"/>
    </xf>
    <xf numFmtId="172" fontId="53" fillId="0" borderId="2" xfId="0" applyNumberFormat="1" applyFont="1" applyBorder="1" applyAlignment="1">
      <alignment horizontal="center" vertical="center" wrapText="1"/>
    </xf>
    <xf numFmtId="172" fontId="53" fillId="0" borderId="1" xfId="0" applyNumberFormat="1" applyFont="1" applyBorder="1" applyAlignment="1">
      <alignment horizontal="center" wrapText="1"/>
    </xf>
    <xf numFmtId="49" fontId="17" fillId="0" borderId="2" xfId="0" applyNumberFormat="1" applyFont="1" applyBorder="1" applyAlignment="1">
      <alignment horizontal="left" wrapText="1"/>
    </xf>
    <xf numFmtId="188" fontId="17" fillId="0" borderId="10" xfId="0" applyNumberFormat="1" applyFont="1" applyBorder="1"/>
    <xf numFmtId="188" fontId="17" fillId="0" borderId="11" xfId="0" applyNumberFormat="1" applyFont="1" applyBorder="1"/>
    <xf numFmtId="188" fontId="15" fillId="0" borderId="11" xfId="0" applyNumberFormat="1" applyFont="1" applyBorder="1"/>
    <xf numFmtId="188" fontId="17" fillId="0" borderId="10" xfId="0" applyNumberFormat="1" applyFont="1" applyBorder="1" applyAlignment="1">
      <alignment horizontal="right"/>
    </xf>
    <xf numFmtId="178" fontId="17" fillId="0" borderId="11" xfId="0" applyNumberFormat="1" applyFont="1" applyBorder="1"/>
    <xf numFmtId="49" fontId="17" fillId="0" borderId="13" xfId="0" applyNumberFormat="1" applyFont="1" applyBorder="1" applyAlignment="1">
      <alignment horizontal="center"/>
    </xf>
    <xf numFmtId="178" fontId="19" fillId="0" borderId="2" xfId="0" applyNumberFormat="1" applyFont="1" applyBorder="1"/>
    <xf numFmtId="178" fontId="19" fillId="0" borderId="3" xfId="0" applyNumberFormat="1" applyFont="1" applyBorder="1"/>
    <xf numFmtId="0" fontId="0" fillId="0" borderId="1" xfId="0" applyBorder="1" applyAlignment="1">
      <alignment horizontal="right" wrapText="1" indent="3"/>
    </xf>
    <xf numFmtId="173" fontId="17" fillId="0" borderId="2" xfId="0" applyNumberFormat="1" applyFont="1" applyBorder="1" applyAlignment="1">
      <alignment horizontal="right" wrapText="1" indent="3"/>
    </xf>
    <xf numFmtId="172" fontId="17" fillId="0" borderId="2" xfId="0" applyNumberFormat="1" applyFont="1" applyBorder="1" applyAlignment="1">
      <alignment horizontal="right" wrapText="1" indent="4"/>
    </xf>
    <xf numFmtId="0" fontId="0" fillId="0" borderId="1" xfId="0" applyBorder="1" applyAlignment="1">
      <alignment horizontal="right" wrapText="1" indent="4"/>
    </xf>
    <xf numFmtId="176" fontId="17" fillId="0" borderId="2" xfId="0" applyNumberFormat="1" applyFont="1" applyBorder="1" applyAlignment="1">
      <alignment horizontal="center" wrapText="1"/>
    </xf>
    <xf numFmtId="0" fontId="17" fillId="0" borderId="6" xfId="0" applyFont="1" applyBorder="1" applyAlignment="1">
      <alignment horizontal="left" vertical="center"/>
    </xf>
    <xf numFmtId="3" fontId="19" fillId="0" borderId="11" xfId="0" applyNumberFormat="1" applyFont="1" applyBorder="1" applyAlignment="1">
      <alignment horizontal="center"/>
    </xf>
    <xf numFmtId="178" fontId="22" fillId="0" borderId="10" xfId="0" applyNumberFormat="1" applyFont="1" applyBorder="1"/>
    <xf numFmtId="49" fontId="17" fillId="0" borderId="3" xfId="0" applyNumberFormat="1" applyFont="1" applyBorder="1" applyAlignment="1">
      <alignment horizontal="center" wrapText="1"/>
    </xf>
    <xf numFmtId="166" fontId="19" fillId="0" borderId="3" xfId="0" applyNumberFormat="1" applyFont="1" applyBorder="1"/>
    <xf numFmtId="166" fontId="17" fillId="0" borderId="3" xfId="0" applyNumberFormat="1" applyFont="1" applyBorder="1"/>
    <xf numFmtId="166" fontId="19" fillId="0" borderId="9" xfId="0" applyNumberFormat="1" applyFont="1" applyBorder="1"/>
    <xf numFmtId="49" fontId="17" fillId="0" borderId="15" xfId="0" applyNumberFormat="1" applyFont="1" applyBorder="1" applyAlignment="1">
      <alignment horizontal="center" wrapText="1"/>
    </xf>
    <xf numFmtId="49" fontId="17" fillId="0" borderId="2" xfId="0" applyNumberFormat="1" applyFont="1" applyBorder="1" applyAlignment="1">
      <alignment horizontal="left" wrapText="1"/>
    </xf>
    <xf numFmtId="172" fontId="17" fillId="0" borderId="10" xfId="0" applyNumberFormat="1" applyFont="1" applyFill="1" applyBorder="1" applyAlignment="1">
      <alignment horizontal="center" wrapText="1"/>
    </xf>
    <xf numFmtId="49" fontId="17" fillId="0" borderId="2" xfId="0" applyNumberFormat="1" applyFont="1" applyBorder="1" applyAlignment="1">
      <alignment horizontal="left" wrapText="1"/>
    </xf>
    <xf numFmtId="49" fontId="17" fillId="0" borderId="10" xfId="0" applyNumberFormat="1" applyFont="1" applyFill="1" applyBorder="1" applyAlignment="1">
      <alignment horizontal="center" wrapText="1"/>
    </xf>
    <xf numFmtId="171" fontId="17" fillId="0" borderId="10" xfId="0" applyNumberFormat="1" applyFont="1" applyFill="1" applyBorder="1" applyAlignment="1">
      <alignment horizontal="right" indent="1"/>
    </xf>
    <xf numFmtId="171" fontId="17" fillId="0" borderId="10" xfId="0" applyNumberFormat="1" applyFont="1" applyFill="1" applyBorder="1" applyAlignment="1">
      <alignment horizontal="right"/>
    </xf>
    <xf numFmtId="171" fontId="17" fillId="0" borderId="0" xfId="0" applyNumberFormat="1" applyFont="1" applyFill="1" applyAlignment="1">
      <alignment horizontal="right"/>
    </xf>
    <xf numFmtId="171" fontId="17" fillId="0" borderId="10" xfId="0" applyNumberFormat="1" applyFont="1" applyBorder="1" applyAlignment="1">
      <alignment horizontal="right" wrapText="1"/>
    </xf>
    <xf numFmtId="49" fontId="17" fillId="0" borderId="2" xfId="0" applyNumberFormat="1" applyFont="1" applyBorder="1" applyAlignment="1">
      <alignment horizontal="left" wrapText="1"/>
    </xf>
    <xf numFmtId="172" fontId="53" fillId="0" borderId="1" xfId="0" applyNumberFormat="1" applyFont="1" applyBorder="1" applyAlignment="1">
      <alignment horizontal="center" wrapText="1"/>
    </xf>
    <xf numFmtId="176" fontId="17" fillId="0" borderId="3" xfId="0" applyNumberFormat="1" applyFont="1" applyBorder="1" applyAlignment="1">
      <alignment horizontal="center"/>
    </xf>
    <xf numFmtId="0" fontId="19" fillId="0" borderId="0" xfId="0" applyFont="1" applyAlignment="1"/>
    <xf numFmtId="0" fontId="19" fillId="0" borderId="0" xfId="0" applyFont="1" applyAlignment="1"/>
    <xf numFmtId="0" fontId="17" fillId="0" borderId="13" xfId="0" applyFont="1" applyBorder="1" applyAlignment="1">
      <alignment horizontal="center" vertical="top" wrapText="1"/>
    </xf>
    <xf numFmtId="179" fontId="17" fillId="0" borderId="0" xfId="0" applyNumberFormat="1" applyFont="1" applyBorder="1" applyAlignment="1">
      <alignment horizontal="right" vertical="top" wrapText="1" indent="4"/>
    </xf>
    <xf numFmtId="178" fontId="15" fillId="0" borderId="11" xfId="0" applyNumberFormat="1" applyFont="1" applyBorder="1"/>
    <xf numFmtId="170" fontId="15" fillId="0" borderId="11" xfId="0" applyNumberFormat="1" applyFont="1" applyBorder="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0" xfId="0" applyFont="1" applyAlignment="1"/>
    <xf numFmtId="0" fontId="19" fillId="0" borderId="0" xfId="0" applyFont="1" applyAlignment="1"/>
    <xf numFmtId="49" fontId="17" fillId="0" borderId="0" xfId="0" applyNumberFormat="1" applyFont="1" applyBorder="1" applyAlignment="1">
      <alignment horizontal="left"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13" xfId="0" applyFont="1" applyBorder="1" applyAlignment="1">
      <alignment horizontal="center" wrapText="1"/>
    </xf>
    <xf numFmtId="0" fontId="17" fillId="0" borderId="4" xfId="0" applyFont="1" applyBorder="1" applyAlignment="1">
      <alignment horizontal="center"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35" fillId="0" borderId="0" xfId="0" applyFont="1" applyAlignment="1">
      <alignment vertical="center"/>
    </xf>
    <xf numFmtId="0" fontId="22" fillId="0" borderId="11" xfId="0" applyFont="1" applyBorder="1" applyAlignment="1">
      <alignment horizontal="left" vertical="center" wrapText="1"/>
    </xf>
    <xf numFmtId="0" fontId="35" fillId="0" borderId="0" xfId="0" applyFont="1" applyAlignment="1"/>
    <xf numFmtId="0" fontId="22" fillId="0" borderId="4" xfId="0" applyFont="1" applyBorder="1" applyAlignment="1">
      <alignment horizontal="center" wrapText="1"/>
    </xf>
    <xf numFmtId="0" fontId="17" fillId="0" borderId="8" xfId="0" applyFont="1" applyBorder="1" applyAlignment="1">
      <alignment horizontal="center" vertical="top" wrapText="1"/>
    </xf>
    <xf numFmtId="0" fontId="22" fillId="0" borderId="4" xfId="0" applyFont="1" applyBorder="1" applyAlignment="1"/>
    <xf numFmtId="0" fontId="22" fillId="0" borderId="5" xfId="0" applyFont="1" applyBorder="1" applyAlignment="1"/>
    <xf numFmtId="0" fontId="17" fillId="0" borderId="15" xfId="0" applyFont="1" applyBorder="1" applyAlignment="1">
      <alignment horizontal="center" vertical="top" wrapText="1"/>
    </xf>
    <xf numFmtId="0" fontId="17" fillId="0" borderId="5" xfId="0" applyFont="1" applyBorder="1" applyAlignment="1">
      <alignment horizontal="left" wrapText="1"/>
    </xf>
    <xf numFmtId="0" fontId="17" fillId="0" borderId="15" xfId="0" applyFont="1" applyBorder="1" applyAlignment="1">
      <alignment horizontal="left" wrapText="1"/>
    </xf>
    <xf numFmtId="0" fontId="17" fillId="0" borderId="9" xfId="0" applyFont="1" applyBorder="1" applyAlignment="1">
      <alignment horizontal="left" wrapText="1" indent="1"/>
    </xf>
    <xf numFmtId="0" fontId="19" fillId="0" borderId="1" xfId="0" applyFont="1" applyBorder="1" applyAlignment="1">
      <alignment horizontal="left" indent="1"/>
    </xf>
    <xf numFmtId="0" fontId="17" fillId="0" borderId="5" xfId="0" applyFont="1" applyBorder="1" applyAlignment="1">
      <alignment horizontal="center" wrapText="1"/>
    </xf>
    <xf numFmtId="0" fontId="17" fillId="0" borderId="2" xfId="0" applyFont="1" applyBorder="1" applyAlignment="1">
      <alignment wrapText="1"/>
    </xf>
    <xf numFmtId="0" fontId="17" fillId="0" borderId="7" xfId="0" applyFont="1" applyBorder="1" applyAlignment="1">
      <alignment horizontal="center" vertical="top" wrapText="1"/>
    </xf>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17" fillId="0" borderId="0" xfId="0" applyFont="1" applyAlignment="1"/>
    <xf numFmtId="0" fontId="19" fillId="0" borderId="0" xfId="0" applyFont="1" applyAlignment="1"/>
    <xf numFmtId="49" fontId="17" fillId="0" borderId="3" xfId="0" applyNumberFormat="1" applyFont="1" applyBorder="1" applyAlignment="1">
      <alignment horizontal="left" wrapText="1"/>
    </xf>
    <xf numFmtId="0" fontId="17" fillId="0" borderId="13" xfId="0" applyFont="1" applyBorder="1" applyAlignment="1">
      <alignment horizontal="center" vertical="top" wrapText="1"/>
    </xf>
    <xf numFmtId="172" fontId="17" fillId="0" borderId="2" xfId="0" applyNumberFormat="1" applyFont="1" applyBorder="1" applyAlignment="1">
      <alignment horizontal="right" wrapText="1" indent="5"/>
    </xf>
    <xf numFmtId="0" fontId="0" fillId="0" borderId="1" xfId="0" applyBorder="1" applyAlignment="1">
      <alignment horizontal="right" wrapText="1" indent="5"/>
    </xf>
    <xf numFmtId="0" fontId="35" fillId="0" borderId="0" xfId="0" applyFont="1" applyAlignment="1">
      <alignment vertical="center"/>
    </xf>
    <xf numFmtId="0" fontId="17" fillId="0" borderId="4" xfId="0" applyFont="1" applyBorder="1" applyAlignment="1">
      <alignment horizontal="center" vertical="top" wrapText="1"/>
    </xf>
    <xf numFmtId="172" fontId="17" fillId="0" borderId="1" xfId="0" applyNumberFormat="1" applyFont="1" applyBorder="1" applyAlignment="1">
      <alignment horizontal="right" wrapText="1" indent="5"/>
    </xf>
    <xf numFmtId="172" fontId="17" fillId="0" borderId="2" xfId="0" applyNumberFormat="1" applyFont="1" applyBorder="1" applyAlignment="1">
      <alignment horizontal="right" indent="5"/>
    </xf>
    <xf numFmtId="172" fontId="17" fillId="0" borderId="1" xfId="0" applyNumberFormat="1" applyFont="1" applyBorder="1" applyAlignment="1">
      <alignment horizontal="right" indent="5"/>
    </xf>
    <xf numFmtId="0" fontId="22" fillId="0" borderId="4" xfId="0" applyFont="1" applyBorder="1" applyAlignment="1"/>
    <xf numFmtId="166" fontId="17" fillId="0" borderId="3" xfId="0" applyNumberFormat="1" applyFont="1" applyBorder="1" applyAlignment="1">
      <alignment horizontal="right" wrapText="1" indent="1"/>
    </xf>
    <xf numFmtId="0" fontId="19" fillId="0" borderId="7" xfId="0" applyFont="1" applyBorder="1"/>
    <xf numFmtId="0" fontId="19" fillId="0" borderId="5" xfId="0" applyFont="1" applyBorder="1"/>
    <xf numFmtId="0" fontId="19" fillId="0" borderId="11" xfId="0" applyFont="1" applyBorder="1"/>
    <xf numFmtId="166" fontId="17" fillId="0" borderId="1" xfId="0" applyNumberFormat="1" applyFont="1" applyFill="1" applyBorder="1" applyAlignment="1">
      <alignment horizontal="right" wrapText="1" indent="1"/>
    </xf>
    <xf numFmtId="0" fontId="19" fillId="0" borderId="4" xfId="0" applyFont="1" applyBorder="1" applyAlignment="1"/>
    <xf numFmtId="172" fontId="17" fillId="0" borderId="10" xfId="0" applyNumberFormat="1" applyFont="1" applyBorder="1" applyAlignment="1">
      <alignment horizontal="right" vertical="top" wrapText="1" indent="1"/>
    </xf>
    <xf numFmtId="0" fontId="19" fillId="0" borderId="6" xfId="0" applyFont="1" applyBorder="1" applyAlignment="1"/>
    <xf numFmtId="0" fontId="17" fillId="0" borderId="9" xfId="0" applyFont="1" applyBorder="1" applyAlignment="1">
      <alignment horizontal="center" wrapText="1"/>
    </xf>
    <xf numFmtId="178" fontId="17" fillId="0" borderId="9" xfId="0" applyNumberFormat="1" applyFont="1" applyBorder="1" applyAlignment="1">
      <alignment horizontal="right" wrapText="1" indent="1"/>
    </xf>
    <xf numFmtId="0" fontId="17" fillId="0" borderId="15" xfId="0" quotePrefix="1" applyFont="1" applyBorder="1" applyAlignment="1">
      <alignment horizontal="center"/>
    </xf>
    <xf numFmtId="0" fontId="17" fillId="0" borderId="15" xfId="0" applyFont="1" applyBorder="1" applyAlignment="1">
      <alignment horizontal="left" vertical="center"/>
    </xf>
    <xf numFmtId="0" fontId="17" fillId="0" borderId="9" xfId="0" applyFont="1" applyBorder="1" applyAlignment="1">
      <alignment wrapText="1"/>
    </xf>
    <xf numFmtId="0" fontId="0" fillId="0" borderId="15" xfId="0" applyBorder="1" applyAlignment="1"/>
    <xf numFmtId="49" fontId="17" fillId="0" borderId="15" xfId="0" applyNumberFormat="1" applyFont="1" applyBorder="1" applyAlignment="1">
      <alignment horizontal="left" wrapText="1" indent="1"/>
    </xf>
    <xf numFmtId="0" fontId="17" fillId="0" borderId="10" xfId="0" quotePrefix="1" applyFont="1" applyBorder="1" applyAlignment="1">
      <alignment horizontal="left" wrapText="1" indent="1"/>
    </xf>
    <xf numFmtId="0" fontId="22" fillId="0" borderId="11" xfId="0" applyFont="1" applyBorder="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0" xfId="0" applyFont="1" applyAlignment="1"/>
    <xf numFmtId="49" fontId="17" fillId="0" borderId="0" xfId="0" applyNumberFormat="1" applyFont="1" applyBorder="1" applyAlignment="1">
      <alignment horizontal="left"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3" fontId="17" fillId="0" borderId="4" xfId="0" applyNumberFormat="1" applyFont="1" applyBorder="1" applyAlignment="1">
      <alignment horizontal="center" wrapText="1"/>
    </xf>
    <xf numFmtId="0" fontId="17" fillId="0" borderId="6" xfId="0" applyFont="1" applyBorder="1" applyAlignment="1"/>
    <xf numFmtId="0" fontId="0" fillId="0" borderId="6" xfId="0" applyBorder="1" applyAlignment="1"/>
    <xf numFmtId="0" fontId="17" fillId="0" borderId="10" xfId="0" applyFont="1" applyBorder="1" applyAlignment="1">
      <alignment horizontal="center" wrapText="1"/>
    </xf>
    <xf numFmtId="0" fontId="17" fillId="0" borderId="10" xfId="0" quotePrefix="1" applyFont="1" applyBorder="1" applyAlignment="1">
      <alignment horizontal="center" wrapText="1"/>
    </xf>
    <xf numFmtId="166" fontId="17" fillId="0" borderId="10" xfId="0" applyNumberFormat="1" applyFont="1" applyBorder="1" applyAlignment="1">
      <alignment horizontal="center" wrapText="1"/>
    </xf>
    <xf numFmtId="166" fontId="17" fillId="0" borderId="1" xfId="0" applyNumberFormat="1" applyFont="1" applyBorder="1" applyAlignment="1">
      <alignment horizontal="center" wrapText="1"/>
    </xf>
    <xf numFmtId="17" fontId="17" fillId="0" borderId="10" xfId="0" applyNumberFormat="1" applyFont="1" applyBorder="1" applyAlignment="1">
      <alignment horizontal="center" wrapText="1"/>
    </xf>
    <xf numFmtId="166" fontId="17" fillId="0" borderId="11" xfId="0" applyNumberFormat="1" applyFont="1" applyBorder="1" applyAlignment="1">
      <alignment horizontal="center" wrapText="1"/>
    </xf>
    <xf numFmtId="2" fontId="17" fillId="0" borderId="9" xfId="0" applyNumberFormat="1" applyFont="1" applyBorder="1" applyAlignment="1">
      <alignment horizontal="right" wrapText="1" indent="1"/>
    </xf>
    <xf numFmtId="0" fontId="17" fillId="0" borderId="10" xfId="0" applyFont="1" applyBorder="1" applyAlignment="1">
      <alignment horizontal="left" wrapText="1"/>
    </xf>
    <xf numFmtId="169" fontId="53" fillId="0" borderId="10" xfId="0" applyNumberFormat="1" applyFont="1" applyBorder="1" applyAlignment="1">
      <alignment horizontal="right" wrapText="1" indent="1"/>
    </xf>
    <xf numFmtId="176" fontId="53" fillId="0" borderId="7" xfId="0" applyNumberFormat="1" applyFont="1" applyBorder="1" applyAlignment="1">
      <alignment horizontal="right" wrapText="1" indent="1"/>
    </xf>
    <xf numFmtId="49" fontId="17" fillId="0" borderId="10" xfId="0" applyNumberFormat="1" applyFont="1" applyFill="1" applyBorder="1" applyAlignment="1">
      <alignment horizontal="left" wrapText="1" indent="1"/>
    </xf>
    <xf numFmtId="4" fontId="17" fillId="0" borderId="0" xfId="0" applyNumberFormat="1" applyFont="1"/>
    <xf numFmtId="172" fontId="17" fillId="0" borderId="2" xfId="0" applyNumberFormat="1" applyFont="1" applyFill="1" applyBorder="1" applyAlignment="1">
      <alignment horizontal="right" wrapText="1" indent="5"/>
    </xf>
    <xf numFmtId="179" fontId="17" fillId="0" borderId="0" xfId="0" applyNumberFormat="1" applyFont="1" applyBorder="1" applyAlignment="1">
      <alignment horizontal="right" vertical="top" wrapText="1"/>
    </xf>
    <xf numFmtId="179" fontId="17" fillId="0" borderId="0" xfId="0" applyNumberFormat="1" applyFont="1"/>
    <xf numFmtId="0" fontId="17" fillId="0" borderId="7" xfId="0" applyFont="1" applyBorder="1" applyAlignment="1">
      <alignment horizontal="center" vertical="top" wrapText="1"/>
    </xf>
    <xf numFmtId="0" fontId="17" fillId="0" borderId="0" xfId="0" applyFont="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0" xfId="0" applyFont="1" applyBorder="1" applyAlignment="1">
      <alignment horizontal="left" wrapText="1"/>
    </xf>
    <xf numFmtId="170" fontId="22" fillId="0" borderId="0" xfId="0" applyNumberFormat="1" applyFont="1" applyBorder="1" applyAlignment="1">
      <alignment horizontal="right" wrapText="1" indent="1"/>
    </xf>
    <xf numFmtId="175" fontId="22" fillId="0" borderId="0" xfId="0" applyNumberFormat="1" applyFont="1" applyBorder="1" applyAlignment="1">
      <alignment horizontal="right" wrapText="1" indent="1"/>
    </xf>
    <xf numFmtId="0" fontId="19" fillId="0" borderId="7" xfId="0" applyFont="1" applyBorder="1" applyAlignment="1">
      <alignment horizontal="center"/>
    </xf>
    <xf numFmtId="169" fontId="17" fillId="0" borderId="10" xfId="0" applyNumberFormat="1" applyFont="1" applyBorder="1" applyAlignment="1">
      <alignment horizontal="center"/>
    </xf>
    <xf numFmtId="169" fontId="17" fillId="0" borderId="11" xfId="0" applyNumberFormat="1" applyFont="1" applyBorder="1" applyAlignment="1">
      <alignment horizontal="center"/>
    </xf>
    <xf numFmtId="0" fontId="22" fillId="0" borderId="11" xfId="0" applyFont="1" applyBorder="1" applyAlignment="1">
      <alignment horizontal="center" vertical="top"/>
    </xf>
    <xf numFmtId="170" fontId="17" fillId="0" borderId="10" xfId="0" applyNumberFormat="1" applyFont="1" applyBorder="1" applyAlignment="1">
      <alignment horizontal="center"/>
    </xf>
    <xf numFmtId="170" fontId="17" fillId="0" borderId="11" xfId="0" applyNumberFormat="1" applyFont="1" applyBorder="1" applyAlignment="1">
      <alignment horizontal="center"/>
    </xf>
    <xf numFmtId="167" fontId="17" fillId="0" borderId="9" xfId="0" applyNumberFormat="1" applyFont="1" applyBorder="1" applyAlignment="1">
      <alignment horizontal="center" vertical="center"/>
    </xf>
    <xf numFmtId="167" fontId="17" fillId="0" borderId="10" xfId="0" applyNumberFormat="1" applyFont="1" applyBorder="1" applyAlignment="1">
      <alignment horizontal="center" vertical="center"/>
    </xf>
    <xf numFmtId="49" fontId="17" fillId="0" borderId="10" xfId="0" applyNumberFormat="1" applyFont="1" applyBorder="1" applyAlignment="1">
      <alignment horizontal="left" indent="1"/>
    </xf>
    <xf numFmtId="0" fontId="17" fillId="0" borderId="10" xfId="0" applyFont="1" applyBorder="1" applyAlignment="1">
      <alignment horizontal="left" wrapText="1"/>
    </xf>
    <xf numFmtId="0" fontId="17" fillId="0" borderId="11" xfId="0" applyFont="1" applyBorder="1" applyAlignment="1">
      <alignment horizontal="left" wrapText="1"/>
    </xf>
    <xf numFmtId="49" fontId="17" fillId="0" borderId="14" xfId="0" applyNumberFormat="1" applyFont="1" applyBorder="1" applyAlignment="1">
      <alignment horizontal="left"/>
    </xf>
    <xf numFmtId="173" fontId="17" fillId="0" borderId="14" xfId="0" applyNumberFormat="1" applyFont="1" applyBorder="1" applyAlignment="1">
      <alignment horizontal="right" indent="1"/>
    </xf>
    <xf numFmtId="173" fontId="17" fillId="0" borderId="14" xfId="0" applyNumberFormat="1" applyFont="1" applyBorder="1" applyAlignment="1">
      <alignment horizontal="right" wrapText="1" indent="1"/>
    </xf>
    <xf numFmtId="172" fontId="17" fillId="0" borderId="11" xfId="0" applyNumberFormat="1" applyFont="1" applyBorder="1" applyAlignment="1">
      <alignment horizontal="right" vertical="top" wrapText="1" indent="1"/>
    </xf>
    <xf numFmtId="171" fontId="17" fillId="0" borderId="10" xfId="0" applyNumberFormat="1" applyFont="1" applyBorder="1" applyAlignment="1">
      <alignment horizontal="right" vertical="top" wrapText="1" indent="1"/>
    </xf>
    <xf numFmtId="186" fontId="17" fillId="0" borderId="1" xfId="0" applyNumberFormat="1" applyFont="1" applyFill="1" applyBorder="1" applyAlignment="1">
      <alignment horizontal="left" wrapText="1" indent="1"/>
    </xf>
    <xf numFmtId="186" fontId="17" fillId="0" borderId="11" xfId="0" applyNumberFormat="1" applyFont="1" applyFill="1" applyBorder="1" applyAlignment="1">
      <alignment horizontal="left" wrapText="1" indent="1"/>
    </xf>
    <xf numFmtId="173" fontId="17" fillId="0" borderId="10" xfId="0" applyNumberFormat="1" applyFont="1" applyBorder="1" applyAlignment="1">
      <alignment horizontal="right" wrapText="1" indent="2"/>
    </xf>
    <xf numFmtId="173" fontId="17" fillId="0" borderId="10" xfId="0" applyNumberFormat="1" applyFont="1" applyBorder="1" applyAlignment="1">
      <alignment horizontal="right" indent="2"/>
    </xf>
    <xf numFmtId="173" fontId="17" fillId="0" borderId="7" xfId="0" applyNumberFormat="1" applyFont="1" applyBorder="1" applyAlignment="1">
      <alignment horizontal="right" wrapText="1" indent="2"/>
    </xf>
    <xf numFmtId="173" fontId="17" fillId="0" borderId="7" xfId="0" applyNumberFormat="1" applyFont="1" applyBorder="1" applyAlignment="1">
      <alignment horizontal="right" indent="2"/>
    </xf>
    <xf numFmtId="173" fontId="17" fillId="0" borderId="1" xfId="0" applyNumberFormat="1" applyFont="1" applyBorder="1" applyAlignment="1">
      <alignment horizontal="right" wrapText="1" indent="2"/>
    </xf>
    <xf numFmtId="166" fontId="17" fillId="0" borderId="6" xfId="0" applyNumberFormat="1" applyFont="1" applyBorder="1" applyAlignment="1">
      <alignment horizontal="center" vertical="center" wrapText="1"/>
    </xf>
    <xf numFmtId="0" fontId="8" fillId="0" borderId="6" xfId="0" applyFont="1" applyBorder="1" applyAlignment="1">
      <alignment horizontal="left" wrapText="1"/>
    </xf>
    <xf numFmtId="0" fontId="8" fillId="0" borderId="6" xfId="0" applyFont="1" applyBorder="1" applyAlignment="1">
      <alignment wrapText="1"/>
    </xf>
    <xf numFmtId="0" fontId="7" fillId="0" borderId="0" xfId="0" applyFont="1" applyBorder="1" applyAlignment="1">
      <alignment horizontal="left" vertical="top" wrapText="1"/>
    </xf>
    <xf numFmtId="0" fontId="10"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2" xfId="0" applyFont="1" applyBorder="1" applyAlignment="1">
      <alignment vertical="top" wrapText="1"/>
    </xf>
    <xf numFmtId="0" fontId="7" fillId="0" borderId="1" xfId="0" applyFont="1" applyBorder="1" applyAlignment="1"/>
    <xf numFmtId="0" fontId="7" fillId="0" borderId="0" xfId="0" applyFont="1" applyBorder="1" applyAlignment="1">
      <alignment vertical="top" wrapText="1"/>
    </xf>
    <xf numFmtId="0" fontId="7" fillId="0" borderId="0" xfId="0" applyFont="1" applyBorder="1" applyAlignment="1"/>
    <xf numFmtId="0" fontId="8" fillId="0" borderId="0" xfId="0" applyFont="1" applyBorder="1" applyAlignment="1">
      <alignment horizontal="left" wrapText="1"/>
    </xf>
    <xf numFmtId="0" fontId="8" fillId="0" borderId="0" xfId="0" applyFont="1" applyBorder="1" applyAlignment="1"/>
    <xf numFmtId="0" fontId="8" fillId="0" borderId="0" xfId="0" applyFont="1" applyBorder="1" applyAlignment="1">
      <alignment wrapText="1"/>
    </xf>
    <xf numFmtId="0" fontId="8" fillId="0" borderId="0" xfId="0" applyFont="1" applyBorder="1" applyAlignment="1">
      <alignment horizontal="left" vertical="center" wrapText="1"/>
    </xf>
    <xf numFmtId="0" fontId="10" fillId="0" borderId="4" xfId="0" applyFont="1" applyBorder="1" applyAlignment="1">
      <alignment horizontal="center"/>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3" xfId="0" applyFont="1" applyBorder="1" applyAlignment="1">
      <alignment vertical="top" wrapText="1"/>
    </xf>
    <xf numFmtId="0" fontId="7" fillId="0" borderId="7" xfId="0" applyFont="1" applyBorder="1" applyAlignment="1"/>
    <xf numFmtId="0" fontId="7" fillId="0" borderId="6" xfId="0" applyFont="1" applyBorder="1" applyAlignment="1">
      <alignment horizontal="left" vertical="top" wrapText="1"/>
    </xf>
    <xf numFmtId="0" fontId="7" fillId="0" borderId="8" xfId="0" applyFont="1" applyBorder="1" applyAlignment="1">
      <alignment vertical="top" wrapText="1"/>
    </xf>
    <xf numFmtId="0" fontId="7" fillId="0" borderId="12" xfId="0"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Fill="1" applyBorder="1" applyAlignment="1">
      <alignment horizontal="left" vertical="center" wrapText="1"/>
    </xf>
    <xf numFmtId="0" fontId="8" fillId="0" borderId="6" xfId="0" applyFont="1" applyBorder="1" applyAlignment="1">
      <alignment vertical="center" wrapText="1"/>
    </xf>
    <xf numFmtId="0" fontId="8" fillId="0" borderId="14" xfId="0" applyFont="1" applyBorder="1" applyAlignment="1">
      <alignment horizontal="left" vertical="center" wrapText="1"/>
    </xf>
    <xf numFmtId="0" fontId="12" fillId="2" borderId="4"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10" fillId="0" borderId="3"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center"/>
    </xf>
    <xf numFmtId="0" fontId="5" fillId="0" borderId="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14" xfId="0" applyFont="1" applyBorder="1" applyAlignment="1">
      <alignment horizontal="center"/>
    </xf>
    <xf numFmtId="0" fontId="8" fillId="0" borderId="12" xfId="0" applyFont="1" applyBorder="1" applyAlignment="1">
      <alignment horizontal="center"/>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10" fillId="0" borderId="13" xfId="0" applyFont="1" applyBorder="1" applyAlignment="1">
      <alignment horizontal="center" wrapText="1"/>
    </xf>
    <xf numFmtId="0" fontId="0" fillId="0" borderId="4" xfId="0" applyBorder="1" applyAlignment="1"/>
    <xf numFmtId="0" fontId="0" fillId="0" borderId="5" xfId="0" applyBorder="1" applyAlignment="1"/>
    <xf numFmtId="0" fontId="8" fillId="0" borderId="0" xfId="0" applyFont="1" applyBorder="1" applyAlignment="1">
      <alignment horizontal="left"/>
    </xf>
    <xf numFmtId="0" fontId="8" fillId="0" borderId="6"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1" xfId="0" applyBorder="1" applyAlignment="1">
      <alignment horizontal="center"/>
    </xf>
    <xf numFmtId="0" fontId="5" fillId="0" borderId="0" xfId="0" applyFont="1" applyBorder="1" applyAlignment="1">
      <alignment horizontal="left" vertical="top" wrapText="1"/>
    </xf>
    <xf numFmtId="0" fontId="0" fillId="0" borderId="6" xfId="0" applyBorder="1" applyAlignment="1">
      <alignment horizontal="left"/>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47" fillId="0" borderId="8" xfId="0" applyFont="1" applyBorder="1" applyAlignment="1">
      <alignment horizontal="left" wrapText="1"/>
    </xf>
    <xf numFmtId="0" fontId="47" fillId="0" borderId="14" xfId="0" applyFont="1" applyBorder="1" applyAlignment="1">
      <alignment horizontal="left" wrapText="1"/>
    </xf>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48" fillId="0" borderId="8" xfId="0" applyFont="1" applyBorder="1" applyAlignment="1">
      <alignment horizontal="left" vertical="center"/>
    </xf>
    <xf numFmtId="0" fontId="48" fillId="0" borderId="12" xfId="0" applyFont="1" applyBorder="1" applyAlignment="1">
      <alignment horizontal="left" vertical="center"/>
    </xf>
    <xf numFmtId="0" fontId="22" fillId="0" borderId="8" xfId="0" applyFont="1" applyBorder="1" applyAlignment="1">
      <alignment horizontal="left" vertical="center" wrapText="1"/>
    </xf>
    <xf numFmtId="0" fontId="22" fillId="0" borderId="1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13" xfId="0" applyFont="1" applyBorder="1" applyAlignment="1">
      <alignment horizontal="left" wrapText="1"/>
    </xf>
    <xf numFmtId="0" fontId="22" fillId="0" borderId="5" xfId="0" applyFont="1" applyBorder="1" applyAlignment="1">
      <alignment horizontal="left" wrapText="1"/>
    </xf>
    <xf numFmtId="0" fontId="37" fillId="0" borderId="0" xfId="0" applyFont="1" applyFill="1" applyBorder="1" applyAlignment="1">
      <alignment horizontal="left" wrapText="1"/>
    </xf>
    <xf numFmtId="0" fontId="37" fillId="0" borderId="0" xfId="0" applyFont="1" applyFill="1" applyBorder="1" applyAlignment="1">
      <alignment wrapText="1"/>
    </xf>
    <xf numFmtId="0" fontId="22" fillId="0" borderId="3" xfId="0" applyFont="1" applyBorder="1" applyAlignment="1">
      <alignment horizontal="left" wrapText="1"/>
    </xf>
    <xf numFmtId="0" fontId="22" fillId="0" borderId="7" xfId="0" applyFont="1" applyBorder="1" applyAlignment="1">
      <alignment horizontal="left" wrapText="1"/>
    </xf>
    <xf numFmtId="0" fontId="22" fillId="0" borderId="13" xfId="0" applyFont="1" applyBorder="1" applyAlignment="1">
      <alignment horizontal="center"/>
    </xf>
    <xf numFmtId="0" fontId="22" fillId="0" borderId="5" xfId="0" applyFont="1" applyBorder="1" applyAlignment="1">
      <alignment horizontal="center"/>
    </xf>
    <xf numFmtId="0" fontId="17" fillId="0" borderId="2" xfId="0" applyFont="1" applyBorder="1" applyAlignment="1">
      <alignment horizontal="left" wrapText="1"/>
    </xf>
    <xf numFmtId="0" fontId="17" fillId="0" borderId="1" xfId="0" applyFont="1" applyBorder="1" applyAlignment="1">
      <alignment horizontal="left" wrapText="1"/>
    </xf>
    <xf numFmtId="0" fontId="20" fillId="0" borderId="2" xfId="0" applyFont="1" applyBorder="1" applyAlignment="1">
      <alignment horizontal="center" wrapText="1"/>
    </xf>
    <xf numFmtId="0" fontId="20" fillId="0" borderId="1" xfId="0" applyFont="1" applyBorder="1" applyAlignment="1">
      <alignment horizontal="center" wrapText="1"/>
    </xf>
    <xf numFmtId="0" fontId="17" fillId="0" borderId="2" xfId="0" applyFont="1" applyBorder="1" applyAlignment="1">
      <alignment horizontal="center"/>
    </xf>
    <xf numFmtId="0" fontId="17" fillId="0" borderId="1" xfId="0" applyFont="1" applyBorder="1" applyAlignment="1">
      <alignment horizontal="center"/>
    </xf>
    <xf numFmtId="0" fontId="17" fillId="0" borderId="0" xfId="0" applyFont="1" applyBorder="1" applyAlignment="1">
      <alignment horizontal="left" wrapText="1"/>
    </xf>
    <xf numFmtId="0" fontId="17" fillId="0" borderId="13" xfId="0" applyFont="1" applyBorder="1" applyAlignment="1">
      <alignment horizontal="center"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22" fillId="0" borderId="2" xfId="0" applyFont="1" applyBorder="1" applyAlignment="1"/>
    <xf numFmtId="0" fontId="22" fillId="0" borderId="1" xfId="0" applyFont="1" applyBorder="1" applyAlignment="1"/>
    <xf numFmtId="49" fontId="17" fillId="0" borderId="3" xfId="0" applyNumberFormat="1" applyFont="1" applyBorder="1" applyAlignment="1">
      <alignment horizontal="left" wrapText="1"/>
    </xf>
    <xf numFmtId="49" fontId="17" fillId="0" borderId="6" xfId="0" applyNumberFormat="1" applyFont="1" applyBorder="1" applyAlignment="1">
      <alignment horizontal="left" wrapText="1"/>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22" fillId="0" borderId="3" xfId="0" applyFont="1" applyBorder="1" applyAlignment="1"/>
    <xf numFmtId="0" fontId="22" fillId="0" borderId="7" xfId="0" applyFont="1" applyBorder="1" applyAlignment="1"/>
    <xf numFmtId="0" fontId="15" fillId="0" borderId="13" xfId="0" applyFont="1" applyBorder="1" applyAlignment="1">
      <alignment horizontal="left" wrapText="1"/>
    </xf>
    <xf numFmtId="0" fontId="15" fillId="0" borderId="5" xfId="0" applyFont="1" applyBorder="1" applyAlignment="1">
      <alignment horizontal="left" wrapText="1"/>
    </xf>
    <xf numFmtId="3" fontId="22" fillId="0" borderId="13" xfId="0" applyNumberFormat="1" applyFont="1" applyBorder="1" applyAlignment="1">
      <alignment horizontal="center" wrapText="1"/>
    </xf>
    <xf numFmtId="3" fontId="22" fillId="0" borderId="4" xfId="0" applyNumberFormat="1" applyFont="1" applyBorder="1" applyAlignment="1">
      <alignment horizontal="center" wrapText="1"/>
    </xf>
    <xf numFmtId="0" fontId="0" fillId="0" borderId="4" xfId="0" applyBorder="1" applyAlignment="1">
      <alignment wrapText="1"/>
    </xf>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48" fillId="0" borderId="13" xfId="0" applyFont="1" applyBorder="1" applyAlignment="1"/>
    <xf numFmtId="0" fontId="48" fillId="0" borderId="5" xfId="0" applyFont="1" applyBorder="1" applyAlignment="1"/>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7" fillId="0" borderId="2" xfId="0" applyFont="1" applyBorder="1" applyAlignment="1">
      <alignment wrapText="1"/>
    </xf>
    <xf numFmtId="0" fontId="17" fillId="0" borderId="1" xfId="0" applyFont="1" applyBorder="1" applyAlignment="1">
      <alignment wrapText="1"/>
    </xf>
    <xf numFmtId="0" fontId="17" fillId="0" borderId="2" xfId="0" applyFont="1" applyBorder="1" applyAlignment="1"/>
    <xf numFmtId="0" fontId="17" fillId="0" borderId="1" xfId="0" applyFont="1" applyBorder="1" applyAlignment="1"/>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top" wrapText="1"/>
    </xf>
    <xf numFmtId="0" fontId="17" fillId="0" borderId="7" xfId="0" applyFont="1" applyBorder="1" applyAlignment="1">
      <alignment horizontal="left" vertical="top" wrapText="1"/>
    </xf>
    <xf numFmtId="46" fontId="15" fillId="0" borderId="2" xfId="0" applyNumberFormat="1" applyFont="1" applyBorder="1" applyAlignment="1">
      <alignment horizontal="left" vertical="top" wrapText="1"/>
    </xf>
    <xf numFmtId="46" fontId="15" fillId="0" borderId="1"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49" fontId="17" fillId="0" borderId="9" xfId="0" applyNumberFormat="1" applyFont="1" applyBorder="1" applyAlignment="1">
      <alignment vertical="center" wrapText="1"/>
    </xf>
    <xf numFmtId="49" fontId="17" fillId="0" borderId="10" xfId="0" applyNumberFormat="1" applyFont="1" applyBorder="1" applyAlignment="1">
      <alignment vertical="center" wrapText="1"/>
    </xf>
    <xf numFmtId="49" fontId="17" fillId="0" borderId="11" xfId="0" applyNumberFormat="1" applyFont="1" applyBorder="1" applyAlignment="1">
      <alignment vertical="center" wrapText="1"/>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1" fontId="22" fillId="0" borderId="13" xfId="0" applyNumberFormat="1" applyFont="1" applyBorder="1" applyAlignment="1">
      <alignment horizontal="center" vertical="center"/>
    </xf>
    <xf numFmtId="0" fontId="17" fillId="0" borderId="9" xfId="0" applyFont="1" applyBorder="1" applyAlignment="1">
      <alignment horizontal="left" vertical="top" wrapText="1"/>
    </xf>
    <xf numFmtId="0" fontId="22" fillId="0" borderId="10" xfId="0" applyFont="1" applyBorder="1" applyAlignment="1">
      <alignment horizontal="left"/>
    </xf>
    <xf numFmtId="0" fontId="22" fillId="0" borderId="11" xfId="0" applyFont="1" applyBorder="1" applyAlignment="1">
      <alignment horizontal="left"/>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0" xfId="0" applyFont="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wrapText="1"/>
    </xf>
    <xf numFmtId="0" fontId="17" fillId="2" borderId="6" xfId="0" applyFont="1" applyFill="1" applyBorder="1" applyAlignment="1">
      <alignment horizontal="center" wrapText="1"/>
    </xf>
    <xf numFmtId="0" fontId="17" fillId="0" borderId="6" xfId="0" applyFont="1" applyBorder="1" applyAlignment="1"/>
    <xf numFmtId="0" fontId="0" fillId="0" borderId="6" xfId="0" applyBorder="1" applyAlignment="1"/>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176" fontId="17" fillId="0" borderId="2" xfId="0" applyNumberFormat="1" applyFont="1" applyBorder="1" applyAlignment="1">
      <alignment horizontal="right" indent="5"/>
    </xf>
    <xf numFmtId="176" fontId="17" fillId="0" borderId="1" xfId="0" applyNumberFormat="1" applyFont="1" applyBorder="1" applyAlignment="1">
      <alignment horizontal="right" indent="5"/>
    </xf>
    <xf numFmtId="0" fontId="17" fillId="0" borderId="10" xfId="0" applyFont="1" applyBorder="1" applyAlignment="1">
      <alignment horizontal="left" vertical="center" wrapText="1"/>
    </xf>
    <xf numFmtId="0" fontId="35" fillId="0" borderId="0" xfId="0" applyFont="1" applyAlignment="1">
      <alignment vertical="center"/>
    </xf>
    <xf numFmtId="0" fontId="37" fillId="0" borderId="0" xfId="0" applyFont="1" applyAlignment="1">
      <alignment vertical="center"/>
    </xf>
    <xf numFmtId="0" fontId="35" fillId="0" borderId="0" xfId="0" applyFont="1" applyFill="1" applyAlignment="1"/>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35" fillId="0" borderId="0" xfId="0" applyFont="1" applyAlignment="1"/>
    <xf numFmtId="0" fontId="22" fillId="0" borderId="10" xfId="0" applyFont="1" applyBorder="1" applyAlignment="1">
      <alignment vertical="center"/>
    </xf>
    <xf numFmtId="0" fontId="22" fillId="0" borderId="11" xfId="0" applyFont="1" applyBorder="1" applyAlignment="1">
      <alignment vertical="center"/>
    </xf>
    <xf numFmtId="176" fontId="17" fillId="0" borderId="2" xfId="0" applyNumberFormat="1" applyFont="1" applyBorder="1" applyAlignment="1">
      <alignment horizontal="right" wrapText="1" indent="5"/>
    </xf>
    <xf numFmtId="176" fontId="17" fillId="0" borderId="1" xfId="0" applyNumberFormat="1" applyFont="1" applyBorder="1" applyAlignment="1">
      <alignment horizontal="right" wrapText="1" indent="5"/>
    </xf>
    <xf numFmtId="4" fontId="17" fillId="0" borderId="2" xfId="0" applyNumberFormat="1" applyFont="1" applyBorder="1" applyAlignment="1">
      <alignment horizontal="right" wrapText="1" indent="5"/>
    </xf>
    <xf numFmtId="4" fontId="17" fillId="0" borderId="1" xfId="0" applyNumberFormat="1" applyFont="1" applyBorder="1" applyAlignment="1">
      <alignment horizontal="right" wrapText="1" indent="5"/>
    </xf>
    <xf numFmtId="0" fontId="35" fillId="0" borderId="0" xfId="0" applyFont="1" applyBorder="1" applyAlignment="1">
      <alignment horizontal="left" vertical="center"/>
    </xf>
    <xf numFmtId="4" fontId="17" fillId="0" borderId="0" xfId="0" applyNumberFormat="1" applyFont="1" applyBorder="1" applyAlignment="1">
      <alignment horizontal="right" vertical="top" indent="4"/>
    </xf>
    <xf numFmtId="0" fontId="17" fillId="0" borderId="13" xfId="0" applyFont="1" applyBorder="1" applyAlignment="1">
      <alignment horizontal="left" vertical="top"/>
    </xf>
    <xf numFmtId="0" fontId="17" fillId="0" borderId="4" xfId="0" applyFont="1" applyBorder="1" applyAlignment="1">
      <alignment horizontal="left" vertical="top"/>
    </xf>
    <xf numFmtId="0" fontId="22" fillId="0" borderId="4" xfId="0" applyFont="1" applyBorder="1" applyAlignment="1">
      <alignment horizontal="center"/>
    </xf>
    <xf numFmtId="3" fontId="17" fillId="0" borderId="13" xfId="0" applyNumberFormat="1" applyFont="1" applyBorder="1" applyAlignment="1">
      <alignment horizontal="center" wrapText="1"/>
    </xf>
    <xf numFmtId="3" fontId="17" fillId="0" borderId="4" xfId="0" applyNumberFormat="1" applyFont="1" applyBorder="1" applyAlignment="1">
      <alignment horizontal="center" wrapText="1"/>
    </xf>
    <xf numFmtId="3" fontId="17" fillId="0" borderId="5" xfId="0" applyNumberFormat="1" applyFont="1" applyBorder="1" applyAlignment="1">
      <alignment horizontal="center" wrapText="1"/>
    </xf>
    <xf numFmtId="172" fontId="17" fillId="0" borderId="2" xfId="0" applyNumberFormat="1" applyFont="1" applyBorder="1" applyAlignment="1">
      <alignment horizontal="right" indent="5"/>
    </xf>
    <xf numFmtId="172" fontId="17" fillId="0" borderId="1" xfId="0" applyNumberFormat="1" applyFont="1" applyBorder="1" applyAlignment="1">
      <alignment horizontal="right" indent="5"/>
    </xf>
    <xf numFmtId="0" fontId="17" fillId="0" borderId="12" xfId="0" applyFont="1" applyBorder="1" applyAlignment="1">
      <alignment horizontal="center" vertical="top" wrapText="1"/>
    </xf>
    <xf numFmtId="0" fontId="0" fillId="0" borderId="7" xfId="0" applyBorder="1" applyAlignment="1">
      <alignment horizontal="center" vertical="top" wrapText="1"/>
    </xf>
    <xf numFmtId="177" fontId="17" fillId="0" borderId="2" xfId="0" applyNumberFormat="1" applyFont="1" applyBorder="1" applyAlignment="1">
      <alignment horizontal="center" wrapText="1"/>
    </xf>
    <xf numFmtId="177" fontId="17" fillId="0" borderId="1" xfId="0" applyNumberFormat="1" applyFont="1" applyBorder="1" applyAlignment="1">
      <alignment horizontal="center" wrapText="1"/>
    </xf>
    <xf numFmtId="177" fontId="17" fillId="0" borderId="3" xfId="0" applyNumberFormat="1" applyFont="1" applyBorder="1" applyAlignment="1">
      <alignment horizontal="center" vertical="top" wrapText="1"/>
    </xf>
    <xf numFmtId="177" fontId="17" fillId="0" borderId="7" xfId="0" applyNumberFormat="1" applyFont="1" applyBorder="1" applyAlignment="1">
      <alignment horizontal="center" vertical="top" wrapText="1"/>
    </xf>
    <xf numFmtId="0" fontId="0" fillId="0" borderId="11" xfId="0" applyBorder="1" applyAlignment="1">
      <alignment wrapText="1"/>
    </xf>
    <xf numFmtId="0" fontId="17" fillId="0" borderId="9" xfId="0" applyFont="1" applyBorder="1" applyAlignment="1">
      <alignment wrapText="1"/>
    </xf>
    <xf numFmtId="0" fontId="0" fillId="0" borderId="10" xfId="0" applyBorder="1" applyAlignment="1">
      <alignment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center" vertical="top" wrapText="1"/>
    </xf>
    <xf numFmtId="0" fontId="17" fillId="0" borderId="9" xfId="0" applyFont="1" applyBorder="1" applyAlignment="1">
      <alignment horizontal="center" wrapText="1"/>
    </xf>
    <xf numFmtId="0" fontId="0" fillId="0" borderId="11" xfId="0"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49" fontId="17" fillId="0" borderId="13" xfId="0" applyNumberFormat="1" applyFont="1" applyBorder="1" applyAlignment="1">
      <alignment horizontal="center" wrapText="1"/>
    </xf>
    <xf numFmtId="49" fontId="17" fillId="0" borderId="4" xfId="0" applyNumberFormat="1" applyFont="1" applyBorder="1" applyAlignment="1">
      <alignment horizontal="center" wrapText="1"/>
    </xf>
    <xf numFmtId="49" fontId="17" fillId="0" borderId="5" xfId="0" applyNumberFormat="1" applyFont="1" applyBorder="1" applyAlignment="1">
      <alignment horizontal="center" wrapText="1"/>
    </xf>
    <xf numFmtId="177" fontId="17" fillId="0" borderId="8" xfId="0" applyNumberFormat="1" applyFont="1" applyBorder="1" applyAlignment="1">
      <alignment horizontal="center" wrapText="1"/>
    </xf>
    <xf numFmtId="177" fontId="17" fillId="0" borderId="12" xfId="0" applyNumberFormat="1" applyFont="1" applyBorder="1" applyAlignment="1">
      <alignment horizontal="center" wrapText="1"/>
    </xf>
    <xf numFmtId="0" fontId="17" fillId="0" borderId="13" xfId="0" applyFont="1" applyBorder="1" applyAlignment="1">
      <alignment horizontal="center"/>
    </xf>
    <xf numFmtId="0" fontId="17" fillId="0" borderId="5" xfId="0" applyFont="1" applyBorder="1" applyAlignment="1">
      <alignment horizontal="center"/>
    </xf>
    <xf numFmtId="0" fontId="17" fillId="0" borderId="4"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7" fillId="0" borderId="0" xfId="0" applyFont="1" applyAlignment="1"/>
    <xf numFmtId="172" fontId="17" fillId="0" borderId="3" xfId="0" applyNumberFormat="1" applyFont="1" applyBorder="1" applyAlignment="1">
      <alignment horizontal="right" indent="5"/>
    </xf>
    <xf numFmtId="172" fontId="17" fillId="0" borderId="7" xfId="0" applyNumberFormat="1" applyFont="1" applyBorder="1" applyAlignment="1">
      <alignment horizontal="right" indent="5"/>
    </xf>
    <xf numFmtId="172" fontId="17" fillId="0" borderId="2" xfId="0" applyNumberFormat="1" applyFont="1" applyBorder="1" applyAlignment="1">
      <alignment horizontal="right" wrapText="1" indent="5"/>
    </xf>
    <xf numFmtId="172" fontId="17" fillId="0" borderId="1" xfId="0" applyNumberFormat="1" applyFont="1" applyBorder="1" applyAlignment="1">
      <alignment horizontal="right" wrapText="1" indent="5"/>
    </xf>
    <xf numFmtId="172" fontId="0" fillId="0" borderId="1" xfId="0" applyNumberFormat="1" applyBorder="1" applyAlignment="1">
      <alignment horizontal="right" wrapText="1" indent="5"/>
    </xf>
    <xf numFmtId="0" fontId="0" fillId="0" borderId="1" xfId="0" applyBorder="1" applyAlignment="1">
      <alignment horizontal="right" wrapText="1" indent="5"/>
    </xf>
    <xf numFmtId="177" fontId="17" fillId="0" borderId="0" xfId="0" applyNumberFormat="1" applyFont="1" applyBorder="1" applyAlignment="1">
      <alignment horizontal="right" vertical="top" indent="4"/>
    </xf>
    <xf numFmtId="178" fontId="17" fillId="0" borderId="0" xfId="0" applyNumberFormat="1" applyFont="1" applyBorder="1" applyAlignment="1">
      <alignment horizontal="right" vertical="top" indent="4"/>
    </xf>
    <xf numFmtId="176" fontId="17" fillId="0" borderId="2" xfId="0" applyNumberFormat="1" applyFont="1" applyBorder="1" applyAlignment="1">
      <alignment horizontal="left" vertical="center" indent="3"/>
    </xf>
    <xf numFmtId="0" fontId="0" fillId="0" borderId="1" xfId="0" applyBorder="1" applyAlignment="1">
      <alignment horizontal="left" vertical="center" indent="3"/>
    </xf>
    <xf numFmtId="4" fontId="17" fillId="0" borderId="0" xfId="0" applyNumberFormat="1" applyFont="1" applyBorder="1" applyAlignment="1">
      <alignment horizontal="right" vertical="top" wrapText="1" indent="4"/>
    </xf>
    <xf numFmtId="178" fontId="17" fillId="0" borderId="0" xfId="0" applyNumberFormat="1" applyFont="1" applyBorder="1" applyAlignment="1">
      <alignment horizontal="center" vertical="top"/>
    </xf>
    <xf numFmtId="0" fontId="35" fillId="0" borderId="0" xfId="0" applyFont="1" applyAlignment="1">
      <alignment vertical="center" shrinkToFit="1"/>
    </xf>
    <xf numFmtId="0" fontId="37" fillId="0" borderId="0" xfId="0" applyFont="1" applyAlignment="1">
      <alignment vertical="center" shrinkToFit="1"/>
    </xf>
    <xf numFmtId="0" fontId="0" fillId="0" borderId="0" xfId="0" applyAlignment="1">
      <alignment vertical="center"/>
    </xf>
    <xf numFmtId="176" fontId="17" fillId="0" borderId="8" xfId="0" applyNumberFormat="1" applyFont="1" applyBorder="1" applyAlignment="1">
      <alignment horizontal="center" wrapText="1"/>
    </xf>
    <xf numFmtId="176" fontId="17" fillId="0" borderId="12" xfId="0" applyNumberFormat="1" applyFont="1" applyBorder="1" applyAlignment="1">
      <alignment horizontal="center" wrapText="1"/>
    </xf>
    <xf numFmtId="176" fontId="17" fillId="0" borderId="2" xfId="0" applyNumberFormat="1" applyFont="1" applyBorder="1" applyAlignment="1">
      <alignment horizontal="center" wrapText="1"/>
    </xf>
    <xf numFmtId="176" fontId="17" fillId="0" borderId="1" xfId="0" applyNumberFormat="1" applyFont="1" applyBorder="1" applyAlignment="1">
      <alignment horizontal="center" wrapText="1"/>
    </xf>
    <xf numFmtId="176" fontId="17" fillId="0" borderId="3" xfId="0" applyNumberFormat="1" applyFont="1" applyBorder="1" applyAlignment="1">
      <alignment horizontal="center" wrapText="1"/>
    </xf>
    <xf numFmtId="176" fontId="17" fillId="0" borderId="7" xfId="0" applyNumberFormat="1" applyFont="1" applyBorder="1" applyAlignment="1">
      <alignment horizontal="center" wrapText="1"/>
    </xf>
    <xf numFmtId="0" fontId="17" fillId="0" borderId="8" xfId="0" applyFont="1" applyBorder="1" applyAlignment="1">
      <alignment horizontal="center" vertical="center" wrapText="1"/>
    </xf>
    <xf numFmtId="0" fontId="22" fillId="0" borderId="12" xfId="0" applyFont="1" applyBorder="1"/>
    <xf numFmtId="0" fontId="22" fillId="0" borderId="3" xfId="0" applyFont="1" applyBorder="1"/>
    <xf numFmtId="0" fontId="22" fillId="0" borderId="7" xfId="0" applyFont="1" applyBorder="1"/>
    <xf numFmtId="0" fontId="17" fillId="0" borderId="9" xfId="0" applyFont="1" applyBorder="1" applyAlignment="1">
      <alignment horizontal="left" wrapText="1"/>
    </xf>
    <xf numFmtId="0" fontId="17" fillId="0" borderId="10" xfId="0" applyFont="1" applyBorder="1" applyAlignment="1">
      <alignment horizontal="left" wrapText="1"/>
    </xf>
    <xf numFmtId="0" fontId="17" fillId="0" borderId="11" xfId="0" applyFont="1" applyBorder="1" applyAlignment="1">
      <alignment horizontal="left" wrapText="1"/>
    </xf>
    <xf numFmtId="0" fontId="35" fillId="0" borderId="0" xfId="0" applyFont="1" applyAlignment="1">
      <alignment horizontal="left" vertical="center"/>
    </xf>
    <xf numFmtId="0" fontId="0" fillId="0" borderId="11" xfId="0" applyBorder="1" applyAlignment="1">
      <alignment horizontal="center" vertical="center" wrapText="1"/>
    </xf>
    <xf numFmtId="0" fontId="0" fillId="0" borderId="5" xfId="0" applyBorder="1" applyAlignment="1">
      <alignment wrapText="1"/>
    </xf>
    <xf numFmtId="172" fontId="17" fillId="0" borderId="2" xfId="0" applyNumberFormat="1" applyFont="1" applyFill="1" applyBorder="1" applyAlignment="1">
      <alignment horizontal="right" wrapText="1" indent="5"/>
    </xf>
    <xf numFmtId="172" fontId="17" fillId="0" borderId="3" xfId="0" applyNumberFormat="1" applyFont="1" applyFill="1" applyBorder="1" applyAlignment="1">
      <alignment horizontal="right" wrapText="1" indent="5"/>
    </xf>
    <xf numFmtId="172" fontId="17" fillId="0" borderId="7" xfId="0" applyNumberFormat="1" applyFont="1" applyFill="1" applyBorder="1" applyAlignment="1">
      <alignment horizontal="right" wrapText="1" indent="5"/>
    </xf>
    <xf numFmtId="179" fontId="17" fillId="0" borderId="0" xfId="0" applyNumberFormat="1" applyFont="1" applyBorder="1" applyAlignment="1">
      <alignment horizontal="right" vertical="top" wrapText="1" indent="4"/>
    </xf>
    <xf numFmtId="172" fontId="17" fillId="0" borderId="1" xfId="0" applyNumberFormat="1" applyFont="1" applyFill="1" applyBorder="1" applyAlignment="1">
      <alignment horizontal="right" wrapText="1" indent="5"/>
    </xf>
    <xf numFmtId="176" fontId="17" fillId="0" borderId="1" xfId="0" applyNumberFormat="1" applyFont="1" applyBorder="1" applyAlignment="1">
      <alignment horizontal="left" vertical="center" indent="3"/>
    </xf>
    <xf numFmtId="176" fontId="22" fillId="0" borderId="1" xfId="0" applyNumberFormat="1" applyFont="1" applyBorder="1" applyAlignment="1">
      <alignment horizontal="right" indent="5"/>
    </xf>
    <xf numFmtId="176" fontId="22" fillId="0" borderId="1" xfId="0" applyNumberFormat="1" applyFont="1" applyBorder="1" applyAlignment="1">
      <alignment horizontal="right" wrapText="1" indent="5"/>
    </xf>
    <xf numFmtId="0" fontId="17" fillId="0" borderId="0" xfId="0" applyFont="1" applyBorder="1" applyAlignment="1">
      <alignment horizontal="center" vertical="center" wrapText="1"/>
    </xf>
    <xf numFmtId="0" fontId="37" fillId="0" borderId="0" xfId="0" applyFont="1" applyAlignment="1">
      <alignment horizontal="left" vertical="center"/>
    </xf>
    <xf numFmtId="188" fontId="17" fillId="0" borderId="2" xfId="0" applyNumberFormat="1" applyFont="1" applyBorder="1" applyAlignment="1">
      <alignment horizontal="right" wrapText="1" indent="2"/>
    </xf>
    <xf numFmtId="188" fontId="17" fillId="0" borderId="1" xfId="0" applyNumberFormat="1" applyFont="1" applyBorder="1" applyAlignment="1">
      <alignment horizontal="right" wrapText="1" indent="2"/>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170" fontId="17" fillId="0" borderId="2" xfId="0" applyNumberFormat="1" applyFont="1" applyBorder="1" applyAlignment="1">
      <alignment horizontal="right" wrapText="1" indent="3"/>
    </xf>
    <xf numFmtId="170" fontId="17" fillId="0" borderId="1" xfId="0" applyNumberFormat="1" applyFont="1" applyBorder="1" applyAlignment="1">
      <alignment horizontal="right" wrapText="1" indent="3"/>
    </xf>
    <xf numFmtId="0" fontId="0" fillId="0" borderId="1" xfId="0" applyBorder="1" applyAlignment="1">
      <alignment horizontal="right" wrapText="1" indent="3"/>
    </xf>
    <xf numFmtId="178" fontId="17" fillId="0" borderId="2" xfId="0" applyNumberFormat="1" applyFont="1" applyBorder="1" applyAlignment="1">
      <alignment horizontal="right" wrapText="1" indent="3"/>
    </xf>
    <xf numFmtId="0" fontId="17" fillId="0" borderId="13" xfId="0" applyFont="1" applyBorder="1" applyAlignment="1">
      <alignment wrapText="1"/>
    </xf>
    <xf numFmtId="0" fontId="17" fillId="0" borderId="5" xfId="0" applyFont="1" applyBorder="1" applyAlignment="1">
      <alignment wrapText="1"/>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35" fillId="0" borderId="0" xfId="0" applyFont="1" applyAlignment="1">
      <alignment vertical="center" wrapText="1"/>
    </xf>
    <xf numFmtId="0" fontId="37" fillId="0" borderId="0" xfId="0" applyFont="1" applyAlignment="1">
      <alignment vertical="center" wrapText="1"/>
    </xf>
    <xf numFmtId="178" fontId="17" fillId="0" borderId="2" xfId="0" applyNumberFormat="1" applyFont="1" applyBorder="1" applyAlignment="1">
      <alignment horizontal="right" wrapText="1" indent="2"/>
    </xf>
    <xf numFmtId="178" fontId="17" fillId="0" borderId="1" xfId="0" applyNumberFormat="1" applyFont="1" applyBorder="1" applyAlignment="1">
      <alignment horizontal="right" wrapText="1" indent="2"/>
    </xf>
    <xf numFmtId="170" fontId="17" fillId="0" borderId="2" xfId="0" applyNumberFormat="1" applyFont="1" applyBorder="1" applyAlignment="1">
      <alignment horizontal="right" indent="3"/>
    </xf>
    <xf numFmtId="170" fontId="17" fillId="0" borderId="1" xfId="0" applyNumberFormat="1" applyFont="1" applyBorder="1" applyAlignment="1">
      <alignment horizontal="right" indent="3"/>
    </xf>
    <xf numFmtId="170" fontId="17" fillId="0" borderId="0" xfId="0" applyNumberFormat="1" applyFont="1" applyBorder="1" applyAlignment="1">
      <alignment horizontal="right" indent="3"/>
    </xf>
    <xf numFmtId="0" fontId="0" fillId="0" borderId="1" xfId="0" applyBorder="1" applyAlignment="1">
      <alignment horizontal="right" indent="3"/>
    </xf>
    <xf numFmtId="0" fontId="17" fillId="0" borderId="2" xfId="0" applyFont="1" applyBorder="1" applyAlignment="1">
      <alignment horizontal="right" indent="3"/>
    </xf>
    <xf numFmtId="0" fontId="17" fillId="0" borderId="1" xfId="0" applyFont="1" applyBorder="1" applyAlignment="1">
      <alignment horizontal="right" indent="3"/>
    </xf>
    <xf numFmtId="178" fontId="17" fillId="0" borderId="1" xfId="0" applyNumberFormat="1" applyFont="1" applyBorder="1" applyAlignment="1">
      <alignment horizontal="right" wrapText="1" indent="3"/>
    </xf>
    <xf numFmtId="178" fontId="17" fillId="0" borderId="2" xfId="0" applyNumberFormat="1" applyFont="1" applyBorder="1" applyAlignment="1">
      <alignment horizontal="right" indent="3"/>
    </xf>
    <xf numFmtId="178" fontId="17" fillId="0" borderId="1" xfId="0" applyNumberFormat="1" applyFont="1" applyBorder="1" applyAlignment="1">
      <alignment horizontal="right" indent="3"/>
    </xf>
    <xf numFmtId="178" fontId="17" fillId="0" borderId="2" xfId="0" applyNumberFormat="1" applyFont="1" applyBorder="1" applyAlignment="1">
      <alignment horizontal="right" indent="2"/>
    </xf>
    <xf numFmtId="178" fontId="17" fillId="0" borderId="1" xfId="0" applyNumberFormat="1" applyFont="1" applyBorder="1" applyAlignment="1">
      <alignment horizontal="right" indent="2"/>
    </xf>
    <xf numFmtId="0" fontId="17" fillId="0" borderId="8" xfId="0" applyFont="1" applyBorder="1" applyAlignment="1">
      <alignment wrapText="1"/>
    </xf>
    <xf numFmtId="0" fontId="17" fillId="0" borderId="12" xfId="0" applyFont="1" applyBorder="1" applyAlignment="1">
      <alignment wrapText="1"/>
    </xf>
    <xf numFmtId="0" fontId="17" fillId="0" borderId="3" xfId="0" applyFont="1" applyBorder="1" applyAlignment="1">
      <alignment wrapText="1"/>
    </xf>
    <xf numFmtId="0" fontId="17" fillId="0" borderId="7" xfId="0" applyFont="1" applyBorder="1" applyAlignment="1">
      <alignment wrapText="1"/>
    </xf>
    <xf numFmtId="170" fontId="17" fillId="0" borderId="2" xfId="0" applyNumberFormat="1" applyFont="1" applyBorder="1" applyAlignment="1">
      <alignment horizontal="right" wrapText="1" indent="2"/>
    </xf>
    <xf numFmtId="170" fontId="17" fillId="0" borderId="1" xfId="0" applyNumberFormat="1" applyFont="1" applyBorder="1" applyAlignment="1">
      <alignment horizontal="right" wrapText="1" indent="2"/>
    </xf>
    <xf numFmtId="170" fontId="17" fillId="0" borderId="0" xfId="0" applyNumberFormat="1" applyFont="1" applyBorder="1" applyAlignment="1">
      <alignment horizontal="right" wrapText="1" indent="3"/>
    </xf>
    <xf numFmtId="0" fontId="28" fillId="0" borderId="1" xfId="0" applyFont="1" applyBorder="1" applyAlignment="1">
      <alignment horizontal="left" textRotation="180"/>
    </xf>
    <xf numFmtId="0" fontId="28" fillId="0" borderId="1" xfId="0" applyFont="1" applyBorder="1" applyAlignment="1">
      <alignment horizontal="center" textRotation="180"/>
    </xf>
    <xf numFmtId="164" fontId="17" fillId="0" borderId="13" xfId="0" applyNumberFormat="1"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37" fillId="0" borderId="0" xfId="0" applyFont="1" applyAlignment="1">
      <alignment horizontal="left"/>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right" vertical="center"/>
    </xf>
    <xf numFmtId="0" fontId="22" fillId="0" borderId="11" xfId="0" applyFont="1" applyBorder="1" applyAlignment="1">
      <alignment horizontal="right" vertical="center"/>
    </xf>
    <xf numFmtId="0" fontId="17"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4" xfId="0" applyBorder="1"/>
    <xf numFmtId="0" fontId="0" fillId="0" borderId="5" xfId="0" applyBorder="1"/>
    <xf numFmtId="0" fontId="17" fillId="0" borderId="14" xfId="0" applyFont="1" applyBorder="1" applyAlignment="1">
      <alignment horizontal="center" vertical="top" wrapText="1"/>
    </xf>
    <xf numFmtId="0" fontId="28" fillId="0" borderId="0" xfId="0" applyFont="1" applyBorder="1" applyAlignment="1">
      <alignment horizontal="center" textRotation="180"/>
    </xf>
    <xf numFmtId="180" fontId="17" fillId="0" borderId="2" xfId="0" applyNumberFormat="1" applyFont="1" applyBorder="1" applyAlignment="1">
      <alignment horizontal="right" wrapText="1" indent="2"/>
    </xf>
    <xf numFmtId="0" fontId="0" fillId="0" borderId="1" xfId="0" applyBorder="1" applyAlignment="1">
      <alignment horizontal="right" wrapText="1" indent="2"/>
    </xf>
    <xf numFmtId="178" fontId="17" fillId="0" borderId="0" xfId="0" applyNumberFormat="1" applyFont="1" applyBorder="1" applyAlignment="1">
      <alignment horizontal="right" wrapText="1" indent="3"/>
    </xf>
    <xf numFmtId="0" fontId="17" fillId="0" borderId="13" xfId="0" applyFont="1" applyBorder="1" applyAlignment="1">
      <alignment horizontal="left" wrapText="1"/>
    </xf>
    <xf numFmtId="0" fontId="17" fillId="0" borderId="4" xfId="0" applyFont="1" applyBorder="1" applyAlignment="1">
      <alignment horizontal="left" wrapText="1"/>
    </xf>
    <xf numFmtId="174" fontId="17" fillId="0" borderId="2" xfId="5" applyNumberFormat="1" applyFont="1" applyBorder="1" applyAlignment="1">
      <alignment horizontal="center" vertical="center" wrapText="1"/>
    </xf>
    <xf numFmtId="174" fontId="17" fillId="0" borderId="1" xfId="5" applyNumberFormat="1" applyFont="1" applyBorder="1" applyAlignment="1">
      <alignment horizontal="center" vertical="center" wrapText="1"/>
    </xf>
    <xf numFmtId="0" fontId="17" fillId="0" borderId="8" xfId="0" applyFont="1" applyBorder="1" applyAlignment="1">
      <alignment horizontal="center" vertical="top" wrapText="1"/>
    </xf>
    <xf numFmtId="174" fontId="17" fillId="0" borderId="2" xfId="0"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174" fontId="17" fillId="0" borderId="2" xfId="0" applyNumberFormat="1" applyFont="1" applyBorder="1" applyAlignment="1">
      <alignment horizontal="right" wrapText="1" indent="4"/>
    </xf>
    <xf numFmtId="174" fontId="17" fillId="0" borderId="1" xfId="0" applyNumberFormat="1" applyFont="1" applyBorder="1" applyAlignment="1">
      <alignment horizontal="right" wrapText="1" indent="4"/>
    </xf>
    <xf numFmtId="0" fontId="22" fillId="0" borderId="13" xfId="0" applyFont="1" applyBorder="1" applyAlignment="1">
      <alignment horizontal="center" vertical="top"/>
    </xf>
    <xf numFmtId="0" fontId="22" fillId="0" borderId="5" xfId="0" applyFont="1" applyBorder="1" applyAlignment="1">
      <alignment horizontal="center" vertical="top"/>
    </xf>
    <xf numFmtId="6" fontId="17" fillId="0" borderId="13" xfId="0" applyNumberFormat="1" applyFont="1" applyBorder="1" applyAlignment="1">
      <alignment horizontal="center"/>
    </xf>
    <xf numFmtId="0" fontId="22" fillId="0" borderId="4" xfId="0" applyFont="1" applyBorder="1" applyAlignment="1"/>
    <xf numFmtId="0" fontId="22" fillId="0" borderId="5" xfId="0" applyFont="1" applyBorder="1" applyAlignment="1"/>
    <xf numFmtId="0" fontId="17" fillId="0" borderId="13" xfId="0" applyFont="1" applyBorder="1" applyAlignment="1">
      <alignment horizontal="center" vertical="top"/>
    </xf>
    <xf numFmtId="0" fontId="22" fillId="0" borderId="4" xfId="0" applyFont="1" applyBorder="1" applyAlignment="1">
      <alignment horizontal="center" vertical="top"/>
    </xf>
    <xf numFmtId="0" fontId="22" fillId="0" borderId="5" xfId="0" applyFont="1" applyBorder="1" applyAlignment="1">
      <alignment horizontal="center" vertical="top" wrapText="1"/>
    </xf>
    <xf numFmtId="173" fontId="17" fillId="0" borderId="2" xfId="0" applyNumberFormat="1" applyFont="1" applyBorder="1" applyAlignment="1">
      <alignment horizontal="right" wrapText="1" indent="3"/>
    </xf>
    <xf numFmtId="173" fontId="17" fillId="0" borderId="1" xfId="0" applyNumberFormat="1" applyFont="1" applyBorder="1" applyAlignment="1">
      <alignment horizontal="right" wrapText="1" indent="3"/>
    </xf>
    <xf numFmtId="172" fontId="17" fillId="0" borderId="3" xfId="0" applyNumberFormat="1" applyFont="1" applyBorder="1" applyAlignment="1">
      <alignment horizontal="right" wrapText="1" indent="4"/>
    </xf>
    <xf numFmtId="172" fontId="17" fillId="0" borderId="7" xfId="0" applyNumberFormat="1" applyFont="1" applyBorder="1" applyAlignment="1">
      <alignment horizontal="right" wrapText="1" indent="4"/>
    </xf>
    <xf numFmtId="172" fontId="17" fillId="0" borderId="2" xfId="0" applyNumberFormat="1" applyFont="1" applyBorder="1" applyAlignment="1">
      <alignment horizontal="right" wrapText="1" indent="4"/>
    </xf>
    <xf numFmtId="172" fontId="17" fillId="0" borderId="1" xfId="0" applyNumberFormat="1" applyFont="1" applyBorder="1" applyAlignment="1">
      <alignment horizontal="right" wrapText="1" indent="4"/>
    </xf>
    <xf numFmtId="173" fontId="17" fillId="0" borderId="3" xfId="0" applyNumberFormat="1" applyFont="1" applyBorder="1" applyAlignment="1">
      <alignment horizontal="right" wrapText="1" indent="3"/>
    </xf>
    <xf numFmtId="173" fontId="17" fillId="0" borderId="7" xfId="0" applyNumberFormat="1" applyFont="1" applyBorder="1" applyAlignment="1">
      <alignment horizontal="right" wrapText="1" indent="3"/>
    </xf>
    <xf numFmtId="0" fontId="0" fillId="0" borderId="1" xfId="0" applyBorder="1" applyAlignment="1">
      <alignment horizontal="right" wrapText="1" indent="4"/>
    </xf>
    <xf numFmtId="172" fontId="17" fillId="0" borderId="8" xfId="0" applyNumberFormat="1" applyFont="1" applyBorder="1" applyAlignment="1">
      <alignment horizontal="right" wrapText="1" indent="4"/>
    </xf>
    <xf numFmtId="172" fontId="17" fillId="0" borderId="12" xfId="0" applyNumberFormat="1" applyFont="1" applyBorder="1" applyAlignment="1">
      <alignment horizontal="right" wrapText="1" indent="4"/>
    </xf>
    <xf numFmtId="173" fontId="17" fillId="0" borderId="8" xfId="0" applyNumberFormat="1" applyFont="1" applyBorder="1" applyAlignment="1">
      <alignment horizontal="right" wrapText="1" indent="3"/>
    </xf>
    <xf numFmtId="173" fontId="17" fillId="0" borderId="12" xfId="0" applyNumberFormat="1" applyFont="1" applyBorder="1" applyAlignment="1">
      <alignment horizontal="right" wrapText="1" indent="3"/>
    </xf>
    <xf numFmtId="0" fontId="22" fillId="0" borderId="11" xfId="0" applyFont="1" applyBorder="1" applyAlignment="1">
      <alignment horizontal="center" vertical="top" wrapText="1"/>
    </xf>
    <xf numFmtId="0" fontId="15" fillId="0" borderId="4" xfId="0" applyFont="1" applyBorder="1" applyAlignment="1">
      <alignment horizontal="left" wrapText="1"/>
    </xf>
    <xf numFmtId="174" fontId="17" fillId="0" borderId="2" xfId="0" applyNumberFormat="1" applyFont="1" applyBorder="1" applyAlignment="1">
      <alignment horizontal="center" vertical="center"/>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74" fontId="17" fillId="0" borderId="3" xfId="0" applyNumberFormat="1" applyFont="1" applyBorder="1" applyAlignment="1">
      <alignment horizontal="center" vertical="center"/>
    </xf>
    <xf numFmtId="174" fontId="17" fillId="0" borderId="6" xfId="0" applyNumberFormat="1" applyFont="1" applyBorder="1" applyAlignment="1">
      <alignment horizontal="center" vertical="center"/>
    </xf>
    <xf numFmtId="174" fontId="17" fillId="0" borderId="7" xfId="0" applyNumberFormat="1" applyFont="1" applyBorder="1" applyAlignment="1">
      <alignment horizontal="center" vertical="center"/>
    </xf>
    <xf numFmtId="0" fontId="17" fillId="0" borderId="0" xfId="0" applyFont="1" applyAlignment="1">
      <alignment vertical="center"/>
    </xf>
    <xf numFmtId="0" fontId="22" fillId="0" borderId="0" xfId="0" applyFont="1" applyAlignment="1">
      <alignment vertical="center"/>
    </xf>
    <xf numFmtId="49" fontId="17" fillId="0" borderId="0" xfId="0" applyNumberFormat="1" applyFont="1" applyBorder="1" applyAlignment="1">
      <alignment vertical="center" wrapText="1"/>
    </xf>
    <xf numFmtId="0" fontId="22" fillId="0" borderId="4" xfId="0" applyFont="1" applyBorder="1" applyAlignment="1">
      <alignment horizontal="center" vertical="top" wrapText="1"/>
    </xf>
    <xf numFmtId="169" fontId="19" fillId="0" borderId="2" xfId="0" applyNumberFormat="1" applyFont="1" applyBorder="1" applyAlignment="1">
      <alignment horizontal="center" vertical="center"/>
    </xf>
    <xf numFmtId="169" fontId="0" fillId="0" borderId="0" xfId="0" applyNumberFormat="1" applyBorder="1" applyAlignment="1">
      <alignment horizontal="center" vertical="center"/>
    </xf>
    <xf numFmtId="169" fontId="0" fillId="0" borderId="1" xfId="0" applyNumberFormat="1" applyBorder="1" applyAlignment="1">
      <alignment horizontal="center" vertical="center"/>
    </xf>
    <xf numFmtId="174" fontId="35"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69" fontId="17" fillId="0" borderId="2" xfId="0" applyNumberFormat="1" applyFont="1" applyBorder="1" applyAlignment="1">
      <alignment horizontal="center" vertical="center"/>
    </xf>
    <xf numFmtId="169" fontId="17" fillId="0" borderId="0" xfId="0" applyNumberFormat="1" applyFont="1" applyBorder="1" applyAlignment="1">
      <alignment horizontal="center" vertical="center"/>
    </xf>
    <xf numFmtId="169" fontId="17" fillId="0" borderId="1" xfId="0" applyNumberFormat="1" applyFont="1" applyBorder="1" applyAlignment="1">
      <alignment horizontal="center" vertical="center"/>
    </xf>
    <xf numFmtId="174" fontId="22" fillId="0" borderId="2" xfId="0" applyNumberFormat="1" applyFont="1" applyBorder="1" applyAlignment="1">
      <alignment horizontal="center" vertical="center"/>
    </xf>
    <xf numFmtId="174" fontId="22" fillId="0" borderId="0" xfId="0" applyNumberFormat="1" applyFont="1" applyBorder="1" applyAlignment="1">
      <alignment horizontal="center" vertical="center"/>
    </xf>
    <xf numFmtId="174" fontId="22" fillId="0" borderId="1"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4" fontId="17" fillId="0" borderId="0" xfId="0" applyNumberFormat="1" applyFont="1" applyBorder="1" applyAlignment="1">
      <alignment horizontal="right" vertical="center"/>
    </xf>
    <xf numFmtId="174" fontId="17" fillId="0" borderId="3" xfId="5" applyNumberFormat="1" applyFont="1" applyBorder="1" applyAlignment="1">
      <alignment horizontal="center" vertical="center" wrapText="1"/>
    </xf>
    <xf numFmtId="174" fontId="17" fillId="0" borderId="7" xfId="5"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174" fontId="17" fillId="0" borderId="7" xfId="0" applyNumberFormat="1" applyFont="1" applyBorder="1" applyAlignment="1">
      <alignment horizontal="center" vertical="center" wrapText="1"/>
    </xf>
    <xf numFmtId="170" fontId="17" fillId="0" borderId="2" xfId="0" applyNumberFormat="1" applyFont="1" applyBorder="1" applyAlignment="1">
      <alignment horizontal="center" wrapText="1"/>
    </xf>
    <xf numFmtId="0" fontId="0" fillId="0" borderId="1" xfId="0" applyBorder="1" applyAlignment="1">
      <alignment horizontal="center" wrapText="1"/>
    </xf>
    <xf numFmtId="178" fontId="17" fillId="0" borderId="2" xfId="0" applyNumberFormat="1" applyFont="1" applyBorder="1" applyAlignment="1">
      <alignment horizontal="center"/>
    </xf>
    <xf numFmtId="178" fontId="53" fillId="0" borderId="2" xfId="0" applyNumberFormat="1" applyFont="1" applyBorder="1" applyAlignment="1">
      <alignment horizontal="center" wrapText="1"/>
    </xf>
    <xf numFmtId="178" fontId="17" fillId="0" borderId="2" xfId="0" applyNumberFormat="1" applyFont="1" applyBorder="1" applyAlignment="1">
      <alignment horizontal="center" wrapText="1"/>
    </xf>
    <xf numFmtId="3" fontId="17" fillId="0" borderId="2" xfId="0" applyNumberFormat="1" applyFont="1" applyBorder="1" applyAlignment="1">
      <alignment horizontal="center" wrapText="1"/>
    </xf>
    <xf numFmtId="170" fontId="17" fillId="0" borderId="2" xfId="0" applyNumberFormat="1" applyFont="1" applyBorder="1" applyAlignment="1">
      <alignment horizontal="center" vertical="top" wrapText="1"/>
    </xf>
    <xf numFmtId="0" fontId="0" fillId="0" borderId="1" xfId="0" applyBorder="1" applyAlignment="1">
      <alignment horizontal="center" vertical="top" wrapText="1"/>
    </xf>
    <xf numFmtId="170" fontId="17" fillId="0" borderId="1" xfId="0" applyNumberFormat="1" applyFont="1" applyBorder="1" applyAlignment="1">
      <alignment horizontal="center" wrapText="1"/>
    </xf>
    <xf numFmtId="172" fontId="53" fillId="0" borderId="2" xfId="0" applyNumberFormat="1" applyFont="1" applyBorder="1" applyAlignment="1">
      <alignment horizontal="center" wrapText="1"/>
    </xf>
    <xf numFmtId="170" fontId="17" fillId="0" borderId="2" xfId="0" applyNumberFormat="1" applyFont="1" applyBorder="1" applyAlignment="1">
      <alignment horizontal="center" vertical="top"/>
    </xf>
    <xf numFmtId="0" fontId="0" fillId="0" borderId="1" xfId="0" applyBorder="1" applyAlignment="1">
      <alignment horizontal="center" vertical="top"/>
    </xf>
    <xf numFmtId="170" fontId="17" fillId="0" borderId="2" xfId="0" applyNumberFormat="1" applyFont="1" applyBorder="1" applyAlignment="1">
      <alignment horizontal="center" vertical="center" wrapText="1"/>
    </xf>
    <xf numFmtId="170" fontId="17" fillId="0" borderId="8" xfId="0" applyNumberFormat="1" applyFont="1" applyBorder="1" applyAlignment="1">
      <alignment horizontal="center" wrapText="1"/>
    </xf>
    <xf numFmtId="0" fontId="0" fillId="0" borderId="12" xfId="0" applyBorder="1" applyAlignment="1">
      <alignment horizontal="center" wrapText="1"/>
    </xf>
    <xf numFmtId="172" fontId="53" fillId="0" borderId="1" xfId="0" applyNumberFormat="1" applyFont="1" applyBorder="1" applyAlignment="1">
      <alignment horizontal="center" wrapText="1"/>
    </xf>
    <xf numFmtId="170" fontId="17" fillId="0" borderId="1" xfId="0" applyNumberFormat="1" applyFont="1" applyBorder="1" applyAlignment="1">
      <alignment horizontal="center" vertical="top" wrapText="1"/>
    </xf>
    <xf numFmtId="170" fontId="17" fillId="0" borderId="2" xfId="0" applyNumberFormat="1" applyFont="1" applyBorder="1" applyAlignment="1">
      <alignment horizontal="center"/>
    </xf>
    <xf numFmtId="170" fontId="17" fillId="0" borderId="1" xfId="0" applyNumberFormat="1" applyFont="1" applyBorder="1" applyAlignment="1">
      <alignment horizontal="center"/>
    </xf>
    <xf numFmtId="170" fontId="17" fillId="0" borderId="2" xfId="0" applyNumberFormat="1" applyFont="1" applyBorder="1" applyAlignment="1">
      <alignment horizontal="center" wrapText="1" shrinkToFit="1"/>
    </xf>
    <xf numFmtId="170" fontId="17" fillId="0" borderId="1" xfId="0" applyNumberFormat="1" applyFont="1" applyBorder="1" applyAlignment="1">
      <alignment horizontal="center" wrapText="1" shrinkToFit="1"/>
    </xf>
    <xf numFmtId="0" fontId="22" fillId="0" borderId="11" xfId="0" applyFont="1" applyBorder="1" applyAlignment="1">
      <alignment vertical="center" wrapText="1"/>
    </xf>
    <xf numFmtId="0" fontId="17" fillId="0" borderId="8" xfId="0" applyFont="1" applyBorder="1" applyAlignment="1">
      <alignment vertical="center" wrapText="1"/>
    </xf>
    <xf numFmtId="0" fontId="17" fillId="0" borderId="3" xfId="0" applyFont="1" applyBorder="1" applyAlignment="1">
      <alignment vertical="center" wrapText="1"/>
    </xf>
    <xf numFmtId="172" fontId="17" fillId="0" borderId="2" xfId="0" applyNumberFormat="1" applyFont="1" applyBorder="1" applyAlignment="1">
      <alignment horizontal="center" vertical="center" wrapText="1"/>
    </xf>
    <xf numFmtId="172" fontId="17" fillId="0" borderId="1" xfId="0" applyNumberFormat="1" applyFont="1" applyBorder="1" applyAlignment="1">
      <alignment horizontal="center" vertical="center" wrapText="1"/>
    </xf>
    <xf numFmtId="0" fontId="17" fillId="0" borderId="8" xfId="0" applyFont="1" applyBorder="1" applyAlignment="1">
      <alignment horizontal="center" wrapText="1"/>
    </xf>
    <xf numFmtId="0" fontId="17" fillId="0" borderId="14" xfId="0" applyFont="1" applyBorder="1" applyAlignment="1">
      <alignment horizontal="center" wrapText="1"/>
    </xf>
    <xf numFmtId="170" fontId="17" fillId="0" borderId="0" xfId="0" applyNumberFormat="1" applyFont="1" applyBorder="1" applyAlignment="1">
      <alignment horizontal="center"/>
    </xf>
    <xf numFmtId="170" fontId="17" fillId="0" borderId="3" xfId="0" applyNumberFormat="1" applyFont="1" applyBorder="1" applyAlignment="1">
      <alignment horizontal="center" wrapText="1"/>
    </xf>
    <xf numFmtId="170" fontId="17" fillId="0" borderId="7" xfId="0" applyNumberFormat="1" applyFont="1" applyBorder="1" applyAlignment="1">
      <alignment horizontal="center" wrapText="1"/>
    </xf>
    <xf numFmtId="170" fontId="17" fillId="0" borderId="1" xfId="0" applyNumberFormat="1" applyFont="1" applyBorder="1" applyAlignment="1">
      <alignment horizontal="center" vertical="top"/>
    </xf>
    <xf numFmtId="3" fontId="17" fillId="0" borderId="2" xfId="0" applyNumberFormat="1" applyFont="1" applyBorder="1" applyAlignment="1">
      <alignment horizontal="center"/>
    </xf>
    <xf numFmtId="3" fontId="17" fillId="0" borderId="1" xfId="0" applyNumberFormat="1" applyFont="1" applyBorder="1" applyAlignment="1">
      <alignment horizontal="center"/>
    </xf>
    <xf numFmtId="0" fontId="22" fillId="0" borderId="1"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0" fontId="17" fillId="0" borderId="13" xfId="0" applyFont="1" applyBorder="1" applyAlignment="1">
      <alignment horizontal="center" vertical="center"/>
    </xf>
    <xf numFmtId="0" fontId="17" fillId="0" borderId="4" xfId="0" applyFont="1" applyBorder="1" applyAlignment="1">
      <alignment horizontal="center" vertical="center"/>
    </xf>
    <xf numFmtId="49" fontId="22" fillId="0" borderId="13" xfId="0" applyNumberFormat="1" applyFont="1" applyBorder="1" applyAlignment="1">
      <alignment horizontal="center" vertical="center"/>
    </xf>
    <xf numFmtId="49" fontId="22" fillId="0" borderId="4" xfId="0" applyNumberFormat="1" applyFont="1" applyBorder="1" applyAlignment="1">
      <alignment horizontal="center" vertical="center"/>
    </xf>
    <xf numFmtId="170" fontId="17" fillId="0" borderId="6" xfId="0" applyNumberFormat="1" applyFont="1" applyBorder="1" applyAlignment="1">
      <alignment horizontal="center"/>
    </xf>
    <xf numFmtId="170" fontId="17" fillId="0" borderId="7" xfId="0" applyNumberFormat="1" applyFont="1" applyBorder="1" applyAlignment="1">
      <alignment horizontal="center"/>
    </xf>
    <xf numFmtId="170" fontId="17" fillId="0" borderId="3" xfId="0" applyNumberFormat="1" applyFont="1" applyBorder="1" applyAlignment="1">
      <alignment horizontal="center" vertical="top" wrapText="1"/>
    </xf>
    <xf numFmtId="170" fontId="17" fillId="0" borderId="7" xfId="0" applyNumberFormat="1" applyFont="1" applyBorder="1" applyAlignment="1">
      <alignment horizontal="center" vertical="top" wrapText="1"/>
    </xf>
    <xf numFmtId="178" fontId="53" fillId="0" borderId="3" xfId="0" applyNumberFormat="1" applyFont="1" applyBorder="1" applyAlignment="1">
      <alignment horizontal="center" wrapText="1"/>
    </xf>
    <xf numFmtId="0" fontId="0" fillId="0" borderId="7" xfId="0" applyBorder="1" applyAlignment="1">
      <alignment horizontal="center"/>
    </xf>
    <xf numFmtId="172" fontId="53" fillId="0" borderId="3" xfId="0" applyNumberFormat="1" applyFont="1" applyBorder="1" applyAlignment="1">
      <alignment horizontal="center" vertical="center" wrapText="1"/>
    </xf>
    <xf numFmtId="172" fontId="53" fillId="0" borderId="7" xfId="0" applyNumberFormat="1"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172" fontId="17" fillId="0" borderId="8" xfId="0" applyNumberFormat="1" applyFont="1" applyBorder="1" applyAlignment="1">
      <alignment horizontal="center" wrapText="1"/>
    </xf>
    <xf numFmtId="172" fontId="53" fillId="0" borderId="2" xfId="0" applyNumberFormat="1" applyFont="1" applyBorder="1" applyAlignment="1">
      <alignment horizontal="center" vertical="center" wrapText="1"/>
    </xf>
    <xf numFmtId="172" fontId="53" fillId="0" borderId="1" xfId="0" applyNumberFormat="1" applyFont="1" applyBorder="1" applyAlignment="1">
      <alignment horizontal="center" vertical="center" wrapText="1"/>
    </xf>
    <xf numFmtId="172" fontId="53" fillId="0" borderId="0" xfId="0" applyNumberFormat="1" applyFont="1" applyBorder="1" applyAlignment="1">
      <alignment horizontal="center" vertical="center" wrapText="1"/>
    </xf>
    <xf numFmtId="0" fontId="5" fillId="0" borderId="1" xfId="0" applyFont="1" applyBorder="1" applyAlignment="1">
      <alignment horizontal="center" vertical="center" wrapText="1"/>
    </xf>
    <xf numFmtId="172" fontId="17" fillId="0" borderId="2" xfId="0" applyNumberFormat="1" applyFont="1" applyBorder="1" applyAlignment="1">
      <alignment horizontal="center" wrapText="1"/>
    </xf>
    <xf numFmtId="172" fontId="53" fillId="0" borderId="3" xfId="0" applyNumberFormat="1" applyFont="1" applyBorder="1" applyAlignment="1">
      <alignment horizontal="center" wrapText="1"/>
    </xf>
    <xf numFmtId="0" fontId="0" fillId="0" borderId="7" xfId="0" applyBorder="1" applyAlignment="1">
      <alignment horizontal="center" wrapText="1"/>
    </xf>
    <xf numFmtId="0" fontId="22" fillId="0" borderId="1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vertical="center"/>
    </xf>
    <xf numFmtId="172" fontId="17" fillId="0" borderId="2" xfId="0" applyNumberFormat="1" applyFont="1" applyBorder="1" applyAlignment="1">
      <alignment horizontal="center" vertical="center"/>
    </xf>
    <xf numFmtId="170" fontId="17" fillId="0" borderId="12" xfId="0" applyNumberFormat="1" applyFont="1" applyBorder="1" applyAlignment="1">
      <alignment horizontal="center" wrapText="1"/>
    </xf>
    <xf numFmtId="170" fontId="17" fillId="0" borderId="1" xfId="0" applyNumberFormat="1" applyFont="1" applyBorder="1" applyAlignment="1">
      <alignment horizontal="center" vertical="center" wrapText="1"/>
    </xf>
    <xf numFmtId="172" fontId="17" fillId="0" borderId="3" xfId="0" applyNumberFormat="1" applyFont="1" applyBorder="1" applyAlignment="1">
      <alignment horizontal="right" vertical="center" wrapText="1" indent="1"/>
    </xf>
    <xf numFmtId="0" fontId="0" fillId="0" borderId="7" xfId="0" applyBorder="1" applyAlignment="1">
      <alignment horizontal="right" wrapText="1" indent="1"/>
    </xf>
    <xf numFmtId="0" fontId="17" fillId="0" borderId="15" xfId="0" applyFont="1" applyBorder="1" applyAlignment="1">
      <alignment horizontal="center" vertical="top" wrapText="1"/>
    </xf>
    <xf numFmtId="0" fontId="17" fillId="0" borderId="0" xfId="0" applyFont="1" applyBorder="1" applyAlignment="1">
      <alignment horizontal="left"/>
    </xf>
    <xf numFmtId="0" fontId="17" fillId="0" borderId="15" xfId="0" applyFont="1" applyBorder="1" applyAlignment="1">
      <alignment horizontal="center" vertical="center" wrapText="1"/>
    </xf>
    <xf numFmtId="170" fontId="17" fillId="0" borderId="8" xfId="0" applyNumberFormat="1" applyFont="1" applyBorder="1" applyAlignment="1">
      <alignment horizontal="left" vertical="center" wrapText="1"/>
    </xf>
    <xf numFmtId="170" fontId="17" fillId="0" borderId="12" xfId="0" applyNumberFormat="1" applyFont="1" applyBorder="1" applyAlignment="1">
      <alignment horizontal="left" vertical="center" wrapText="1"/>
    </xf>
    <xf numFmtId="170" fontId="17" fillId="0" borderId="3" xfId="0" applyNumberFormat="1" applyFont="1" applyBorder="1" applyAlignment="1">
      <alignment horizontal="left" vertical="center" wrapText="1"/>
    </xf>
    <xf numFmtId="170" fontId="17" fillId="0" borderId="7" xfId="0" applyNumberFormat="1" applyFont="1" applyBorder="1" applyAlignment="1">
      <alignment horizontal="left" vertical="center" wrapText="1"/>
    </xf>
    <xf numFmtId="170" fontId="17" fillId="0" borderId="2" xfId="0" applyNumberFormat="1" applyFont="1" applyBorder="1" applyAlignment="1">
      <alignment horizontal="left" wrapText="1"/>
    </xf>
    <xf numFmtId="170" fontId="17" fillId="0" borderId="0" xfId="0" applyNumberFormat="1" applyFont="1" applyBorder="1" applyAlignment="1">
      <alignment horizontal="left" wrapText="1"/>
    </xf>
    <xf numFmtId="170" fontId="17" fillId="0" borderId="13" xfId="0" applyNumberFormat="1" applyFont="1" applyBorder="1" applyAlignment="1">
      <alignment horizontal="center" vertical="center"/>
    </xf>
    <xf numFmtId="170" fontId="17" fillId="0" borderId="4" xfId="0" applyNumberFormat="1" applyFont="1" applyBorder="1" applyAlignment="1">
      <alignment horizontal="center" vertical="center"/>
    </xf>
    <xf numFmtId="170" fontId="17" fillId="0" borderId="14" xfId="0" applyNumberFormat="1" applyFont="1" applyBorder="1" applyAlignment="1">
      <alignment horizontal="left" vertical="center" wrapText="1"/>
    </xf>
    <xf numFmtId="170" fontId="17" fillId="0" borderId="6" xfId="0" applyNumberFormat="1" applyFont="1" applyBorder="1" applyAlignment="1">
      <alignment horizontal="left" vertical="center" wrapText="1"/>
    </xf>
    <xf numFmtId="170" fontId="17" fillId="0" borderId="1" xfId="0" applyNumberFormat="1" applyFont="1" applyBorder="1" applyAlignment="1">
      <alignment horizontal="left" wrapText="1"/>
    </xf>
    <xf numFmtId="170" fontId="17" fillId="0" borderId="8" xfId="0" applyNumberFormat="1" applyFont="1" applyBorder="1" applyAlignment="1">
      <alignment horizontal="left" wrapText="1"/>
    </xf>
    <xf numFmtId="170" fontId="17" fillId="0" borderId="14" xfId="0" applyNumberFormat="1" applyFont="1" applyBorder="1" applyAlignment="1">
      <alignment horizontal="left" wrapText="1"/>
    </xf>
    <xf numFmtId="170" fontId="17" fillId="0" borderId="2" xfId="0" applyNumberFormat="1" applyFont="1" applyBorder="1" applyAlignment="1">
      <alignment horizontal="left"/>
    </xf>
    <xf numFmtId="170" fontId="17" fillId="0" borderId="0" xfId="0" applyNumberFormat="1" applyFont="1" applyBorder="1" applyAlignment="1">
      <alignment horizontal="left"/>
    </xf>
    <xf numFmtId="170" fontId="17" fillId="0" borderId="13" xfId="0" quotePrefix="1" applyNumberFormat="1" applyFont="1" applyBorder="1" applyAlignment="1">
      <alignment horizontal="center" vertical="center"/>
    </xf>
    <xf numFmtId="170" fontId="17" fillId="0" borderId="4" xfId="0" quotePrefix="1" applyNumberFormat="1" applyFont="1" applyBorder="1" applyAlignment="1">
      <alignment horizontal="center" vertical="center"/>
    </xf>
    <xf numFmtId="0" fontId="28" fillId="0" borderId="0" xfId="0" applyFont="1" applyBorder="1" applyAlignment="1">
      <alignment horizontal="left" textRotation="180"/>
    </xf>
    <xf numFmtId="170" fontId="17" fillId="0" borderId="3" xfId="0" applyNumberFormat="1" applyFont="1" applyBorder="1" applyAlignment="1">
      <alignment horizontal="left" wrapText="1" readingOrder="1"/>
    </xf>
    <xf numFmtId="170" fontId="17" fillId="0" borderId="6" xfId="0" applyNumberFormat="1" applyFont="1" applyBorder="1" applyAlignment="1">
      <alignment horizontal="left" wrapText="1" readingOrder="1"/>
    </xf>
    <xf numFmtId="170" fontId="17" fillId="0" borderId="13" xfId="0" applyNumberFormat="1" applyFont="1" applyBorder="1" applyAlignment="1">
      <alignment horizontal="left" wrapText="1"/>
    </xf>
    <xf numFmtId="170" fontId="17" fillId="0" borderId="4" xfId="0" applyNumberFormat="1" applyFont="1" applyBorder="1" applyAlignment="1">
      <alignment horizontal="left" wrapText="1"/>
    </xf>
    <xf numFmtId="170" fontId="17" fillId="0" borderId="1" xfId="0" applyNumberFormat="1" applyFont="1" applyBorder="1" applyAlignment="1">
      <alignment horizontal="left"/>
    </xf>
    <xf numFmtId="1" fontId="17" fillId="0" borderId="13" xfId="0" quotePrefix="1" applyNumberFormat="1" applyFont="1" applyBorder="1" applyAlignment="1">
      <alignment horizontal="center" vertical="center"/>
    </xf>
    <xf numFmtId="1" fontId="17" fillId="0" borderId="4" xfId="0" quotePrefix="1" applyNumberFormat="1" applyFont="1" applyBorder="1" applyAlignment="1">
      <alignment horizontal="center" vertical="center"/>
    </xf>
    <xf numFmtId="166" fontId="17" fillId="0" borderId="13" xfId="0" applyNumberFormat="1" applyFont="1" applyBorder="1" applyAlignment="1">
      <alignment horizontal="center" wrapText="1"/>
    </xf>
    <xf numFmtId="166" fontId="17" fillId="0" borderId="4" xfId="0" applyNumberFormat="1" applyFont="1" applyBorder="1" applyAlignment="1">
      <alignment horizontal="center" wrapText="1"/>
    </xf>
    <xf numFmtId="166" fontId="17" fillId="0" borderId="5" xfId="0" applyNumberFormat="1" applyFont="1" applyBorder="1" applyAlignment="1">
      <alignment horizont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6" fontId="17" fillId="0" borderId="1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166" fontId="17" fillId="0" borderId="5" xfId="0" applyNumberFormat="1" applyFont="1" applyBorder="1" applyAlignment="1">
      <alignment horizontal="center" vertical="top" wrapText="1"/>
    </xf>
    <xf numFmtId="188" fontId="17" fillId="0" borderId="3" xfId="0" applyNumberFormat="1" applyFont="1" applyBorder="1" applyAlignment="1">
      <alignment horizontal="right" wrapText="1" indent="2"/>
    </xf>
    <xf numFmtId="188" fontId="17" fillId="0" borderId="7" xfId="0" applyNumberFormat="1" applyFont="1" applyBorder="1" applyAlignment="1">
      <alignment horizontal="right" wrapText="1" indent="2"/>
    </xf>
    <xf numFmtId="170" fontId="17" fillId="0" borderId="3" xfId="0" applyNumberFormat="1" applyFont="1" applyBorder="1" applyAlignment="1">
      <alignment horizontal="right" wrapText="1" indent="3"/>
    </xf>
    <xf numFmtId="0" fontId="0" fillId="0" borderId="7" xfId="0" applyBorder="1" applyAlignment="1">
      <alignment horizontal="right" wrapText="1" indent="3"/>
    </xf>
    <xf numFmtId="170" fontId="17" fillId="0" borderId="3" xfId="0" applyNumberFormat="1" applyFont="1" applyBorder="1" applyAlignment="1">
      <alignment horizontal="right" indent="3"/>
    </xf>
    <xf numFmtId="170" fontId="17" fillId="0" borderId="7" xfId="0" applyNumberFormat="1" applyFont="1" applyBorder="1" applyAlignment="1">
      <alignment horizontal="right" indent="3"/>
    </xf>
  </cellXfs>
  <cellStyles count="14">
    <cellStyle name="Euro" xfId="1"/>
    <cellStyle name="Euro 2" xfId="2"/>
    <cellStyle name="Euro 2 2" xfId="10"/>
    <cellStyle name="Normal" xfId="0" builtinId="0"/>
    <cellStyle name="Normal 2" xfId="3"/>
    <cellStyle name="Normal 2 2" xfId="11"/>
    <cellStyle name="Normal 3" xfId="4"/>
    <cellStyle name="Normal 3 2" xfId="12"/>
    <cellStyle name="Normal 4" xfId="5"/>
    <cellStyle name="Normal 5" xfId="6"/>
    <cellStyle name="Normal 6" xfId="7"/>
    <cellStyle name="Normal 7" xfId="9"/>
    <cellStyle name="Normal 8" xfId="13"/>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3</xdr:col>
      <xdr:colOff>1257300</xdr:colOff>
      <xdr:row>46</xdr:row>
      <xdr:rowOff>9525</xdr:rowOff>
    </xdr:to>
    <xdr:pic>
      <xdr:nvPicPr>
        <xdr:cNvPr id="13382" name="Picture 1" descr="DAFF unit_RGB_26mm height.jpg"/>
        <xdr:cNvPicPr>
          <a:picLocks noChangeAspect="1" noChangeArrowheads="1"/>
        </xdr:cNvPicPr>
      </xdr:nvPicPr>
      <xdr:blipFill>
        <a:blip xmlns:r="http://schemas.openxmlformats.org/officeDocument/2006/relationships" r:embed="rId1" cstate="print"/>
        <a:srcRect/>
        <a:stretch>
          <a:fillRect/>
        </a:stretch>
      </xdr:blipFill>
      <xdr:spPr bwMode="auto">
        <a:xfrm>
          <a:off x="476250" y="8039100"/>
          <a:ext cx="286702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797</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798</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798</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797</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800</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799</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800</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800</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801</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801</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801</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801</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10</xdr:col>
      <xdr:colOff>131379</xdr:colOff>
      <xdr:row>1152</xdr:row>
      <xdr:rowOff>6569</xdr:rowOff>
    </xdr:from>
    <xdr:ext cx="118241" cy="224487"/>
    <xdr:sp macro="" textlink="">
      <xdr:nvSpPr>
        <xdr:cNvPr id="16" name="TextBox 15"/>
        <xdr:cNvSpPr txBox="1"/>
      </xdr:nvSpPr>
      <xdr:spPr>
        <a:xfrm flipH="1">
          <a:off x="6135413" y="153680948"/>
          <a:ext cx="118241" cy="224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10</xdr:col>
      <xdr:colOff>144518</xdr:colOff>
      <xdr:row>1152</xdr:row>
      <xdr:rowOff>59121</xdr:rowOff>
    </xdr:from>
    <xdr:ext cx="479533" cy="201538"/>
    <xdr:sp macro="" textlink="">
      <xdr:nvSpPr>
        <xdr:cNvPr id="17" name="TextBox 16"/>
        <xdr:cNvSpPr txBox="1"/>
      </xdr:nvSpPr>
      <xdr:spPr>
        <a:xfrm>
          <a:off x="6148552" y="153733500"/>
          <a:ext cx="479533" cy="20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endParaRPr lang="en-ZA" sz="800">
            <a:latin typeface="Arial" pitchFamily="34" charset="0"/>
            <a:cs typeface="Arial" pitchFamily="34" charset="0"/>
          </a:endParaRPr>
        </a:p>
      </xdr:txBody>
    </xdr:sp>
    <xdr:clientData/>
  </xdr:oneCellAnchor>
  <xdr:oneCellAnchor>
    <xdr:from>
      <xdr:col>10</xdr:col>
      <xdr:colOff>407276</xdr:colOff>
      <xdr:row>1151</xdr:row>
      <xdr:rowOff>91967</xdr:rowOff>
    </xdr:from>
    <xdr:ext cx="702879" cy="472964"/>
    <xdr:sp macro="" textlink="">
      <xdr:nvSpPr>
        <xdr:cNvPr id="19" name="TextBox 18"/>
        <xdr:cNvSpPr txBox="1"/>
      </xdr:nvSpPr>
      <xdr:spPr>
        <a:xfrm>
          <a:off x="6411310" y="153634967"/>
          <a:ext cx="702879" cy="47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7</xdr:col>
      <xdr:colOff>0</xdr:colOff>
      <xdr:row>1152</xdr:row>
      <xdr:rowOff>120213</xdr:rowOff>
    </xdr:from>
    <xdr:ext cx="183931" cy="280493"/>
    <xdr:sp macro="" textlink="">
      <xdr:nvSpPr>
        <xdr:cNvPr id="20" name="TextBox 19"/>
        <xdr:cNvSpPr txBox="1"/>
      </xdr:nvSpPr>
      <xdr:spPr>
        <a:xfrm>
          <a:off x="4039914" y="153794592"/>
          <a:ext cx="183931" cy="280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4</xdr:col>
      <xdr:colOff>354723</xdr:colOff>
      <xdr:row>1155</xdr:row>
      <xdr:rowOff>1</xdr:rowOff>
    </xdr:from>
    <xdr:ext cx="177363" cy="118240"/>
    <xdr:sp macro="" textlink="">
      <xdr:nvSpPr>
        <xdr:cNvPr id="22" name="TextBox 21"/>
        <xdr:cNvSpPr txBox="1"/>
      </xdr:nvSpPr>
      <xdr:spPr>
        <a:xfrm>
          <a:off x="2430516" y="143249432"/>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ZA" sz="8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endParaRPr lang="en-ZA" sz="800">
            <a:latin typeface="Arial" pitchFamily="34" charset="0"/>
            <a:cs typeface="Arial" pitchFamily="34" charset="0"/>
          </a:endParaRPr>
        </a:p>
      </xdr:txBody>
    </xdr:sp>
    <xdr:clientData/>
  </xdr:oneCellAnchor>
  <xdr:oneCellAnchor>
    <xdr:from>
      <xdr:col>7</xdr:col>
      <xdr:colOff>563217</xdr:colOff>
      <xdr:row>288</xdr:row>
      <xdr:rowOff>124810</xdr:rowOff>
    </xdr:from>
    <xdr:ext cx="133094" cy="140234"/>
    <xdr:sp macro="" textlink="">
      <xdr:nvSpPr>
        <xdr:cNvPr id="33" name="TextBox 32"/>
        <xdr:cNvSpPr txBox="1"/>
      </xdr:nvSpPr>
      <xdr:spPr>
        <a:xfrm>
          <a:off x="5233751" y="37108086"/>
          <a:ext cx="133094" cy="140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7</xdr:col>
      <xdr:colOff>546652</xdr:colOff>
      <xdr:row>289</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289</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288</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101</xdr:row>
      <xdr:rowOff>115956</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101</xdr:row>
      <xdr:rowOff>107672</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101</xdr:row>
      <xdr:rowOff>115956</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106</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105</xdr:row>
      <xdr:rowOff>123825</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105</xdr:row>
      <xdr:rowOff>123825</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487582</xdr:colOff>
      <xdr:row>105</xdr:row>
      <xdr:rowOff>115449</xdr:rowOff>
    </xdr:from>
    <xdr:ext cx="99392" cy="157369"/>
    <xdr:sp macro="" textlink="">
      <xdr:nvSpPr>
        <xdr:cNvPr id="48" name="TextBox 47"/>
        <xdr:cNvSpPr txBox="1"/>
      </xdr:nvSpPr>
      <xdr:spPr>
        <a:xfrm>
          <a:off x="3896875" y="13575259"/>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101</xdr:row>
      <xdr:rowOff>114300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459828</xdr:colOff>
      <xdr:row>985</xdr:row>
      <xdr:rowOff>6569</xdr:rowOff>
    </xdr:from>
    <xdr:ext cx="137948" cy="125952"/>
    <xdr:sp macro="" textlink="">
      <xdr:nvSpPr>
        <xdr:cNvPr id="40" name="TextBox 39"/>
        <xdr:cNvSpPr txBox="1"/>
      </xdr:nvSpPr>
      <xdr:spPr>
        <a:xfrm>
          <a:off x="1905000" y="121630966"/>
          <a:ext cx="137948" cy="12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558362</xdr:colOff>
      <xdr:row>984</xdr:row>
      <xdr:rowOff>124812</xdr:rowOff>
    </xdr:from>
    <xdr:ext cx="115956" cy="132522"/>
    <xdr:sp macro="" textlink="">
      <xdr:nvSpPr>
        <xdr:cNvPr id="50" name="TextBox 49"/>
        <xdr:cNvSpPr txBox="1"/>
      </xdr:nvSpPr>
      <xdr:spPr>
        <a:xfrm>
          <a:off x="2634155" y="121617829"/>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466396</xdr:colOff>
      <xdr:row>985</xdr:row>
      <xdr:rowOff>0</xdr:rowOff>
    </xdr:from>
    <xdr:ext cx="115956" cy="132522"/>
    <xdr:sp macro="" textlink="">
      <xdr:nvSpPr>
        <xdr:cNvPr id="51" name="TextBox 50"/>
        <xdr:cNvSpPr txBox="1"/>
      </xdr:nvSpPr>
      <xdr:spPr>
        <a:xfrm>
          <a:off x="3875689" y="12162439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440122</xdr:colOff>
      <xdr:row>986</xdr:row>
      <xdr:rowOff>124810</xdr:rowOff>
    </xdr:from>
    <xdr:ext cx="177363" cy="118240"/>
    <xdr:sp macro="" textlink="">
      <xdr:nvSpPr>
        <xdr:cNvPr id="52" name="TextBox 51"/>
        <xdr:cNvSpPr txBox="1"/>
      </xdr:nvSpPr>
      <xdr:spPr>
        <a:xfrm>
          <a:off x="1885294" y="121880586"/>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453259</xdr:colOff>
      <xdr:row>987</xdr:row>
      <xdr:rowOff>131379</xdr:rowOff>
    </xdr:from>
    <xdr:ext cx="177363" cy="118240"/>
    <xdr:sp macro="" textlink="">
      <xdr:nvSpPr>
        <xdr:cNvPr id="53" name="TextBox 52"/>
        <xdr:cNvSpPr txBox="1"/>
      </xdr:nvSpPr>
      <xdr:spPr>
        <a:xfrm>
          <a:off x="1898431" y="122018534"/>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463826</xdr:colOff>
      <xdr:row>101</xdr:row>
      <xdr:rowOff>115956</xdr:rowOff>
    </xdr:from>
    <xdr:ext cx="149087" cy="157370"/>
    <xdr:sp macro="" textlink="">
      <xdr:nvSpPr>
        <xdr:cNvPr id="61" name="TextBox 60"/>
        <xdr:cNvSpPr txBox="1"/>
      </xdr:nvSpPr>
      <xdr:spPr>
        <a:xfrm>
          <a:off x="1902101" y="1349858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101</xdr:row>
      <xdr:rowOff>107672</xdr:rowOff>
    </xdr:from>
    <xdr:ext cx="99391" cy="157371"/>
    <xdr:sp macro="" textlink="">
      <xdr:nvSpPr>
        <xdr:cNvPr id="62" name="TextBox 61"/>
        <xdr:cNvSpPr txBox="1"/>
      </xdr:nvSpPr>
      <xdr:spPr>
        <a:xfrm>
          <a:off x="2621860" y="13490297"/>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101</xdr:row>
      <xdr:rowOff>115956</xdr:rowOff>
    </xdr:from>
    <xdr:ext cx="149087" cy="157370"/>
    <xdr:sp macro="" textlink="">
      <xdr:nvSpPr>
        <xdr:cNvPr id="63" name="TextBox 62"/>
        <xdr:cNvSpPr txBox="1"/>
      </xdr:nvSpPr>
      <xdr:spPr>
        <a:xfrm>
          <a:off x="3235601" y="1349858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106</xdr:row>
      <xdr:rowOff>0</xdr:rowOff>
    </xdr:from>
    <xdr:ext cx="99392" cy="157369"/>
    <xdr:sp macro="" textlink="">
      <xdr:nvSpPr>
        <xdr:cNvPr id="64" name="TextBox 63"/>
        <xdr:cNvSpPr txBox="1"/>
      </xdr:nvSpPr>
      <xdr:spPr>
        <a:xfrm>
          <a:off x="1947863" y="140493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105</xdr:row>
      <xdr:rowOff>123825</xdr:rowOff>
    </xdr:from>
    <xdr:ext cx="99392" cy="157369"/>
    <xdr:sp macro="" textlink="">
      <xdr:nvSpPr>
        <xdr:cNvPr id="65" name="TextBox 64"/>
        <xdr:cNvSpPr txBox="1"/>
      </xdr:nvSpPr>
      <xdr:spPr>
        <a:xfrm>
          <a:off x="2643187" y="1403985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105</xdr:row>
      <xdr:rowOff>123825</xdr:rowOff>
    </xdr:from>
    <xdr:ext cx="99392" cy="157369"/>
    <xdr:sp macro="" textlink="">
      <xdr:nvSpPr>
        <xdr:cNvPr id="66" name="TextBox 65"/>
        <xdr:cNvSpPr txBox="1"/>
      </xdr:nvSpPr>
      <xdr:spPr>
        <a:xfrm>
          <a:off x="3276600" y="1403985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487582</xdr:colOff>
      <xdr:row>105</xdr:row>
      <xdr:rowOff>115449</xdr:rowOff>
    </xdr:from>
    <xdr:ext cx="99392" cy="157369"/>
    <xdr:sp macro="" textlink="">
      <xdr:nvSpPr>
        <xdr:cNvPr id="67" name="TextBox 66"/>
        <xdr:cNvSpPr txBox="1"/>
      </xdr:nvSpPr>
      <xdr:spPr>
        <a:xfrm>
          <a:off x="3888007" y="14031474"/>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101</xdr:row>
      <xdr:rowOff>114300</xdr:rowOff>
    </xdr:from>
    <xdr:ext cx="149087" cy="157370"/>
    <xdr:sp macro="" textlink="">
      <xdr:nvSpPr>
        <xdr:cNvPr id="68" name="TextBox 67"/>
        <xdr:cNvSpPr txBox="1"/>
      </xdr:nvSpPr>
      <xdr:spPr>
        <a:xfrm>
          <a:off x="3857625" y="1349692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8</xdr:col>
      <xdr:colOff>563217</xdr:colOff>
      <xdr:row>288</xdr:row>
      <xdr:rowOff>124810</xdr:rowOff>
    </xdr:from>
    <xdr:ext cx="133094" cy="140234"/>
    <xdr:sp macro="" textlink="">
      <xdr:nvSpPr>
        <xdr:cNvPr id="58" name="TextBox 57"/>
        <xdr:cNvSpPr txBox="1"/>
      </xdr:nvSpPr>
      <xdr:spPr>
        <a:xfrm>
          <a:off x="5220942" y="38081935"/>
          <a:ext cx="133094" cy="140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289</xdr:row>
      <xdr:rowOff>124240</xdr:rowOff>
    </xdr:from>
    <xdr:ext cx="149087" cy="157370"/>
    <xdr:sp macro="" textlink="">
      <xdr:nvSpPr>
        <xdr:cNvPr id="59" name="TextBox 58"/>
        <xdr:cNvSpPr txBox="1"/>
      </xdr:nvSpPr>
      <xdr:spPr>
        <a:xfrm>
          <a:off x="5204377" y="3821471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289</xdr:row>
      <xdr:rowOff>124240</xdr:rowOff>
    </xdr:from>
    <xdr:ext cx="149087" cy="157370"/>
    <xdr:sp macro="" textlink="">
      <xdr:nvSpPr>
        <xdr:cNvPr id="60" name="TextBox 59"/>
        <xdr:cNvSpPr txBox="1"/>
      </xdr:nvSpPr>
      <xdr:spPr>
        <a:xfrm>
          <a:off x="3864251" y="3821471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288</xdr:row>
      <xdr:rowOff>115956</xdr:rowOff>
    </xdr:from>
    <xdr:ext cx="149087" cy="157370"/>
    <xdr:sp macro="" textlink="">
      <xdr:nvSpPr>
        <xdr:cNvPr id="69" name="TextBox 68"/>
        <xdr:cNvSpPr txBox="1"/>
      </xdr:nvSpPr>
      <xdr:spPr>
        <a:xfrm>
          <a:off x="3872532" y="3807308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10</xdr:col>
      <xdr:colOff>128280</xdr:colOff>
      <xdr:row>1153</xdr:row>
      <xdr:rowOff>66924</xdr:rowOff>
    </xdr:from>
    <xdr:ext cx="1444237" cy="153270"/>
    <xdr:sp macro="" textlink="">
      <xdr:nvSpPr>
        <xdr:cNvPr id="70" name="TextBox 69"/>
        <xdr:cNvSpPr txBox="1"/>
      </xdr:nvSpPr>
      <xdr:spPr>
        <a:xfrm rot="5009966" flipH="1">
          <a:off x="6777798" y="153227199"/>
          <a:ext cx="153270" cy="1444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lvl="0"/>
          <a:endParaRPr lang="en-ZA" sz="800" baseline="30000">
            <a:latin typeface="Arial" pitchFamily="34" charset="0"/>
            <a:cs typeface="Arial" pitchFamily="34" charset="0"/>
          </a:endParaRPr>
        </a:p>
      </xdr:txBody>
    </xdr:sp>
    <xdr:clientData/>
  </xdr:oneCellAnchor>
  <xdr:oneCellAnchor>
    <xdr:from>
      <xdr:col>10</xdr:col>
      <xdr:colOff>437294</xdr:colOff>
      <xdr:row>1153</xdr:row>
      <xdr:rowOff>122995</xdr:rowOff>
    </xdr:from>
    <xdr:ext cx="149087" cy="157370"/>
    <xdr:sp macro="" textlink="">
      <xdr:nvSpPr>
        <xdr:cNvPr id="71" name="TextBox 70"/>
        <xdr:cNvSpPr txBox="1"/>
      </xdr:nvSpPr>
      <xdr:spPr>
        <a:xfrm>
          <a:off x="6441328" y="153928754"/>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lang="en-ZA" sz="800">
            <a:effectLst/>
          </a:endParaRPr>
        </a:p>
      </xdr:txBody>
    </xdr:sp>
    <xdr:clientData/>
  </xdr:oneCellAnchor>
  <xdr:oneCellAnchor>
    <xdr:from>
      <xdr:col>9</xdr:col>
      <xdr:colOff>212776</xdr:colOff>
      <xdr:row>1154</xdr:row>
      <xdr:rowOff>26277</xdr:rowOff>
    </xdr:from>
    <xdr:ext cx="3761448" cy="97962"/>
    <xdr:sp macro="" textlink="">
      <xdr:nvSpPr>
        <xdr:cNvPr id="72" name="TextBox 71"/>
        <xdr:cNvSpPr txBox="1"/>
      </xdr:nvSpPr>
      <xdr:spPr>
        <a:xfrm>
          <a:off x="5586190" y="153963415"/>
          <a:ext cx="3761448" cy="97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11</xdr:col>
      <xdr:colOff>545224</xdr:colOff>
      <xdr:row>1152</xdr:row>
      <xdr:rowOff>45983</xdr:rowOff>
    </xdr:from>
    <xdr:ext cx="367862" cy="275897"/>
    <xdr:sp macro="" textlink="">
      <xdr:nvSpPr>
        <xdr:cNvPr id="73" name="TextBox 72"/>
        <xdr:cNvSpPr txBox="1"/>
      </xdr:nvSpPr>
      <xdr:spPr>
        <a:xfrm>
          <a:off x="7179879" y="153720362"/>
          <a:ext cx="367862" cy="275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7</xdr:col>
      <xdr:colOff>470680</xdr:colOff>
      <xdr:row>1152</xdr:row>
      <xdr:rowOff>120214</xdr:rowOff>
    </xdr:from>
    <xdr:ext cx="112643" cy="108916"/>
    <xdr:sp macro="" textlink="">
      <xdr:nvSpPr>
        <xdr:cNvPr id="74" name="TextBox 73"/>
        <xdr:cNvSpPr txBox="1"/>
      </xdr:nvSpPr>
      <xdr:spPr>
        <a:xfrm>
          <a:off x="4499755" y="161092714"/>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10</xdr:col>
      <xdr:colOff>151087</xdr:colOff>
      <xdr:row>1156</xdr:row>
      <xdr:rowOff>13136</xdr:rowOff>
    </xdr:from>
    <xdr:ext cx="1175844" cy="52553"/>
    <xdr:sp macro="" textlink="">
      <xdr:nvSpPr>
        <xdr:cNvPr id="75" name="TextBox 74"/>
        <xdr:cNvSpPr txBox="1"/>
      </xdr:nvSpPr>
      <xdr:spPr>
        <a:xfrm flipV="1">
          <a:off x="6155121" y="154213033"/>
          <a:ext cx="1175844" cy="52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7</xdr:col>
      <xdr:colOff>470680</xdr:colOff>
      <xdr:row>1153</xdr:row>
      <xdr:rowOff>120214</xdr:rowOff>
    </xdr:from>
    <xdr:ext cx="112643" cy="108916"/>
    <xdr:sp macro="" textlink="">
      <xdr:nvSpPr>
        <xdr:cNvPr id="55" name="TextBox 54"/>
        <xdr:cNvSpPr txBox="1"/>
      </xdr:nvSpPr>
      <xdr:spPr>
        <a:xfrm>
          <a:off x="4510594" y="153794593"/>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10"/>
  <sheetViews>
    <sheetView view="pageBreakPreview" topLeftCell="A266" zoomScaleNormal="75" workbookViewId="0">
      <selection activeCell="B78" sqref="B78:F78"/>
    </sheetView>
  </sheetViews>
  <sheetFormatPr defaultRowHeight="12.75" x14ac:dyDescent="0.2"/>
  <cols>
    <col min="1" max="1" width="0.7109375" customWidth="1"/>
    <col min="2" max="2" width="6" customWidth="1"/>
    <col min="3" max="3" width="24.140625" customWidth="1"/>
    <col min="4" max="4" width="26.7109375" customWidth="1"/>
    <col min="5" max="5" width="25" customWidth="1"/>
    <col min="6" max="7" width="3" customWidth="1"/>
  </cols>
  <sheetData>
    <row r="2" spans="3:5" x14ac:dyDescent="0.2">
      <c r="C2" t="s">
        <v>475</v>
      </c>
    </row>
    <row r="3" spans="3:5" x14ac:dyDescent="0.2">
      <c r="C3" t="s">
        <v>475</v>
      </c>
    </row>
    <row r="11" spans="3:5" ht="18" customHeight="1" x14ac:dyDescent="0.2"/>
    <row r="12" spans="3:5" ht="30" customHeight="1" x14ac:dyDescent="0.5">
      <c r="C12" s="237"/>
      <c r="D12" s="238" t="s">
        <v>900</v>
      </c>
      <c r="E12" s="237"/>
    </row>
    <row r="13" spans="3:5" ht="16.5" customHeight="1" x14ac:dyDescent="0.4">
      <c r="C13" s="237"/>
      <c r="D13" s="239" t="s">
        <v>901</v>
      </c>
      <c r="E13" s="237"/>
    </row>
    <row r="14" spans="3:5" ht="30" customHeight="1" x14ac:dyDescent="0.45">
      <c r="D14" s="240" t="s">
        <v>902</v>
      </c>
    </row>
    <row r="15" spans="3:5" ht="30" customHeight="1" x14ac:dyDescent="0.5">
      <c r="D15" s="238" t="s">
        <v>903</v>
      </c>
    </row>
    <row r="16" spans="3:5" ht="50.25" customHeight="1" x14ac:dyDescent="0.65">
      <c r="D16" s="613">
        <v>2018</v>
      </c>
    </row>
    <row r="17" spans="4:4" ht="18" x14ac:dyDescent="0.25">
      <c r="D17" s="181"/>
    </row>
    <row r="18" spans="4:4" x14ac:dyDescent="0.2">
      <c r="D18" s="12"/>
    </row>
    <row r="19" spans="4:4" x14ac:dyDescent="0.2">
      <c r="D19" s="12"/>
    </row>
    <row r="20" spans="4:4" x14ac:dyDescent="0.2">
      <c r="D20" s="12"/>
    </row>
    <row r="21" spans="4:4" x14ac:dyDescent="0.2">
      <c r="D21" s="12"/>
    </row>
    <row r="22" spans="4:4" x14ac:dyDescent="0.2">
      <c r="D22" s="12"/>
    </row>
    <row r="23" spans="4:4" x14ac:dyDescent="0.2">
      <c r="D23" s="12"/>
    </row>
    <row r="24" spans="4:4" x14ac:dyDescent="0.2">
      <c r="D24" s="12"/>
    </row>
    <row r="25" spans="4:4" x14ac:dyDescent="0.2">
      <c r="D25" s="12"/>
    </row>
    <row r="26" spans="4:4" x14ac:dyDescent="0.2">
      <c r="D26" s="12"/>
    </row>
    <row r="27" spans="4:4" x14ac:dyDescent="0.2">
      <c r="D27" s="12"/>
    </row>
    <row r="28" spans="4:4" x14ac:dyDescent="0.2">
      <c r="D28" s="12"/>
    </row>
    <row r="29" spans="4:4" x14ac:dyDescent="0.2">
      <c r="D29" s="12"/>
    </row>
    <row r="30" spans="4:4" x14ac:dyDescent="0.2">
      <c r="D30" s="12"/>
    </row>
    <row r="31" spans="4:4" x14ac:dyDescent="0.2">
      <c r="D31" s="12"/>
    </row>
    <row r="32" spans="4:4" x14ac:dyDescent="0.2">
      <c r="D32" s="12"/>
    </row>
    <row r="33" spans="2:4" x14ac:dyDescent="0.2">
      <c r="D33" s="12"/>
    </row>
    <row r="34" spans="2:4" x14ac:dyDescent="0.2">
      <c r="D34" s="12"/>
    </row>
    <row r="35" spans="2:4" x14ac:dyDescent="0.2">
      <c r="D35" s="12"/>
    </row>
    <row r="36" spans="2:4" x14ac:dyDescent="0.2">
      <c r="D36" s="12"/>
    </row>
    <row r="37" spans="2:4" x14ac:dyDescent="0.2">
      <c r="D37" s="12"/>
    </row>
    <row r="38" spans="2:4" x14ac:dyDescent="0.2">
      <c r="D38" s="12"/>
    </row>
    <row r="39" spans="2:4" x14ac:dyDescent="0.2">
      <c r="B39" s="241" t="s">
        <v>858</v>
      </c>
      <c r="D39" s="12"/>
    </row>
    <row r="40" spans="2:4" x14ac:dyDescent="0.2">
      <c r="D40" s="12"/>
    </row>
    <row r="41" spans="2:4" x14ac:dyDescent="0.2">
      <c r="D41" s="12"/>
    </row>
    <row r="42" spans="2:4" x14ac:dyDescent="0.2">
      <c r="D42" s="12"/>
    </row>
    <row r="43" spans="2:4" x14ac:dyDescent="0.2">
      <c r="D43" s="12"/>
    </row>
    <row r="44" spans="2:4" x14ac:dyDescent="0.2">
      <c r="D44" s="12"/>
    </row>
    <row r="45" spans="2:4" x14ac:dyDescent="0.2">
      <c r="D45" s="12"/>
    </row>
    <row r="46" spans="2:4" x14ac:dyDescent="0.2">
      <c r="D46" s="12"/>
    </row>
    <row r="47" spans="2:4" x14ac:dyDescent="0.2">
      <c r="D47" s="12"/>
    </row>
    <row r="48" spans="2:4" x14ac:dyDescent="0.2">
      <c r="D48" s="12"/>
    </row>
    <row r="49" spans="2:4" x14ac:dyDescent="0.2">
      <c r="D49" s="12"/>
    </row>
    <row r="50" spans="2:4" x14ac:dyDescent="0.2">
      <c r="D50" s="12"/>
    </row>
    <row r="51" spans="2:4" x14ac:dyDescent="0.2">
      <c r="B51" s="3">
        <v>2018</v>
      </c>
      <c r="D51" s="12"/>
    </row>
    <row r="52" spans="2:4" x14ac:dyDescent="0.2">
      <c r="D52" s="12"/>
    </row>
    <row r="53" spans="2:4" x14ac:dyDescent="0.2">
      <c r="B53" t="s">
        <v>811</v>
      </c>
      <c r="D53" s="12"/>
    </row>
    <row r="54" spans="2:4" ht="6.75" customHeight="1" x14ac:dyDescent="0.2">
      <c r="D54" s="12"/>
    </row>
    <row r="55" spans="2:4" x14ac:dyDescent="0.2">
      <c r="C55" t="s">
        <v>859</v>
      </c>
      <c r="D55" s="12"/>
    </row>
    <row r="56" spans="2:4" x14ac:dyDescent="0.2">
      <c r="C56" t="s">
        <v>860</v>
      </c>
      <c r="D56" s="12"/>
    </row>
    <row r="57" spans="2:4" x14ac:dyDescent="0.2">
      <c r="C57" t="s">
        <v>812</v>
      </c>
      <c r="D57" s="12"/>
    </row>
    <row r="58" spans="2:4" x14ac:dyDescent="0.2">
      <c r="D58" s="12"/>
    </row>
    <row r="59" spans="2:4" x14ac:dyDescent="0.2">
      <c r="D59" s="12"/>
    </row>
    <row r="60" spans="2:4" x14ac:dyDescent="0.2">
      <c r="B60" t="s">
        <v>813</v>
      </c>
      <c r="D60" s="12"/>
    </row>
    <row r="61" spans="2:4" x14ac:dyDescent="0.2">
      <c r="D61" s="12"/>
    </row>
    <row r="62" spans="2:4" x14ac:dyDescent="0.2">
      <c r="C62" t="s">
        <v>340</v>
      </c>
      <c r="D62" s="12"/>
    </row>
    <row r="63" spans="2:4" x14ac:dyDescent="0.2">
      <c r="D63" s="12"/>
    </row>
    <row r="64" spans="2:4" x14ac:dyDescent="0.2">
      <c r="D64" s="12"/>
    </row>
    <row r="65" spans="2:8" x14ac:dyDescent="0.2">
      <c r="B65" t="s">
        <v>814</v>
      </c>
      <c r="D65" s="12"/>
    </row>
    <row r="66" spans="2:8" x14ac:dyDescent="0.2">
      <c r="D66" s="12"/>
    </row>
    <row r="67" spans="2:8" x14ac:dyDescent="0.2">
      <c r="C67" t="s">
        <v>861</v>
      </c>
      <c r="D67" s="12"/>
    </row>
    <row r="68" spans="2:8" x14ac:dyDescent="0.2">
      <c r="C68" s="614" t="s">
        <v>1314</v>
      </c>
      <c r="D68" s="12"/>
    </row>
    <row r="69" spans="2:8" x14ac:dyDescent="0.2">
      <c r="C69" t="s">
        <v>862</v>
      </c>
      <c r="D69" s="12"/>
    </row>
    <row r="70" spans="2:8" x14ac:dyDescent="0.2">
      <c r="C70" t="s">
        <v>812</v>
      </c>
      <c r="D70" s="12"/>
    </row>
    <row r="71" spans="2:8" x14ac:dyDescent="0.2">
      <c r="D71" s="12"/>
    </row>
    <row r="72" spans="2:8" x14ac:dyDescent="0.2">
      <c r="C72" t="s">
        <v>341</v>
      </c>
      <c r="D72" s="12"/>
    </row>
    <row r="73" spans="2:8" x14ac:dyDescent="0.2">
      <c r="D73" s="12"/>
    </row>
    <row r="74" spans="2:8" x14ac:dyDescent="0.2">
      <c r="C74" t="s">
        <v>342</v>
      </c>
      <c r="D74" s="12"/>
    </row>
    <row r="75" spans="2:8" x14ac:dyDescent="0.2">
      <c r="D75" s="12"/>
    </row>
    <row r="76" spans="2:8" x14ac:dyDescent="0.2">
      <c r="D76" s="12"/>
    </row>
    <row r="77" spans="2:8" x14ac:dyDescent="0.2">
      <c r="B77" s="17"/>
      <c r="C77" s="17"/>
      <c r="D77" s="17"/>
      <c r="E77" s="17"/>
      <c r="F77" s="17"/>
      <c r="G77" s="17"/>
    </row>
    <row r="78" spans="2:8" ht="104.25" customHeight="1" x14ac:dyDescent="0.2">
      <c r="B78" s="1578" t="s">
        <v>1729</v>
      </c>
      <c r="C78" s="1579"/>
      <c r="D78" s="1579"/>
      <c r="E78" s="1579"/>
      <c r="F78" s="1579"/>
      <c r="G78" s="19"/>
      <c r="H78" s="3"/>
    </row>
    <row r="79" spans="2:8" ht="38.25" customHeight="1" x14ac:dyDescent="0.2">
      <c r="B79" s="1580" t="s">
        <v>873</v>
      </c>
      <c r="C79" s="1579"/>
      <c r="D79" s="1579"/>
      <c r="E79" s="1579"/>
      <c r="F79" s="1579"/>
      <c r="G79" s="19"/>
      <c r="H79" s="3"/>
    </row>
    <row r="80" spans="2:8" ht="27.75" customHeight="1" x14ac:dyDescent="0.2">
      <c r="B80" s="1578" t="s">
        <v>1418</v>
      </c>
      <c r="C80" s="1579"/>
      <c r="D80" s="1579"/>
      <c r="E80" s="1579"/>
      <c r="F80" s="1579"/>
      <c r="G80" s="19"/>
      <c r="H80" s="3"/>
    </row>
    <row r="81" spans="2:8" ht="66" customHeight="1" x14ac:dyDescent="0.2">
      <c r="B81" s="1586" t="s">
        <v>815</v>
      </c>
      <c r="C81" s="1587"/>
      <c r="D81" s="1587"/>
      <c r="E81" s="1587"/>
      <c r="F81" s="1587"/>
      <c r="G81" s="20"/>
      <c r="H81" s="3"/>
    </row>
    <row r="82" spans="2:8" x14ac:dyDescent="0.2">
      <c r="C82" s="2"/>
      <c r="D82" s="3"/>
      <c r="E82" s="3"/>
      <c r="F82" s="3"/>
      <c r="G82" s="3"/>
    </row>
    <row r="83" spans="2:8" x14ac:dyDescent="0.2">
      <c r="C83" s="2"/>
      <c r="D83" s="3"/>
      <c r="E83" s="3"/>
      <c r="F83" s="3"/>
      <c r="G83" s="3"/>
    </row>
    <row r="84" spans="2:8" x14ac:dyDescent="0.2">
      <c r="C84" s="2"/>
      <c r="D84" s="3"/>
      <c r="E84" s="3"/>
      <c r="F84" s="3"/>
      <c r="G84" s="3"/>
    </row>
    <row r="85" spans="2:8" x14ac:dyDescent="0.2">
      <c r="C85" s="2"/>
      <c r="D85" s="3"/>
      <c r="E85" s="3"/>
      <c r="F85" s="3"/>
      <c r="G85" s="3"/>
    </row>
    <row r="86" spans="2:8" x14ac:dyDescent="0.2">
      <c r="C86" s="2"/>
      <c r="D86" s="3"/>
      <c r="E86" s="3"/>
      <c r="F86" s="3"/>
      <c r="G86" s="3"/>
    </row>
    <row r="87" spans="2:8" x14ac:dyDescent="0.2">
      <c r="C87" s="2"/>
      <c r="D87" s="3"/>
      <c r="E87" s="3"/>
      <c r="F87" s="3"/>
      <c r="G87" s="3"/>
    </row>
    <row r="88" spans="2:8" x14ac:dyDescent="0.2">
      <c r="C88" s="2"/>
      <c r="D88" s="3"/>
      <c r="E88" s="3"/>
      <c r="F88" s="3"/>
      <c r="G88" s="3"/>
    </row>
    <row r="89" spans="2:8" x14ac:dyDescent="0.2">
      <c r="C89" s="2"/>
      <c r="D89" s="3"/>
      <c r="E89" s="3"/>
      <c r="F89" s="3"/>
      <c r="G89" s="3"/>
    </row>
    <row r="90" spans="2:8" x14ac:dyDescent="0.2">
      <c r="C90" s="2"/>
      <c r="D90" s="3"/>
      <c r="E90" s="3"/>
      <c r="F90" s="3"/>
      <c r="G90" s="3"/>
    </row>
    <row r="91" spans="2:8" x14ac:dyDescent="0.2">
      <c r="C91" s="2"/>
      <c r="D91" s="12" t="s">
        <v>0</v>
      </c>
      <c r="E91" s="3"/>
      <c r="F91" s="3"/>
      <c r="G91" s="3"/>
    </row>
    <row r="92" spans="2:8" x14ac:dyDescent="0.2">
      <c r="C92" s="2"/>
      <c r="D92" s="12"/>
      <c r="E92" s="3"/>
      <c r="F92" s="3"/>
      <c r="G92" s="3"/>
    </row>
    <row r="93" spans="2:8" x14ac:dyDescent="0.2">
      <c r="C93" s="2"/>
      <c r="D93" s="3"/>
      <c r="E93" s="3"/>
      <c r="F93" s="3"/>
      <c r="G93" s="3"/>
    </row>
    <row r="94" spans="2:8" ht="30" customHeight="1" x14ac:dyDescent="0.2">
      <c r="B94" s="1583" t="s">
        <v>354</v>
      </c>
      <c r="C94" s="1584"/>
      <c r="D94" s="1584"/>
      <c r="E94" s="1584"/>
      <c r="F94" s="1584"/>
      <c r="G94" s="1585"/>
    </row>
    <row r="95" spans="2:8" x14ac:dyDescent="0.2">
      <c r="B95" s="10"/>
      <c r="C95" s="14" t="s">
        <v>355</v>
      </c>
      <c r="D95" s="1539" t="s">
        <v>498</v>
      </c>
      <c r="E95" s="1539"/>
      <c r="F95" s="1539"/>
      <c r="G95" s="9"/>
    </row>
    <row r="96" spans="2:8" ht="13.15" customHeight="1" x14ac:dyDescent="0.2">
      <c r="B96" s="10"/>
      <c r="C96" s="14" t="s">
        <v>356</v>
      </c>
      <c r="D96" s="1539" t="s">
        <v>499</v>
      </c>
      <c r="E96" s="1539"/>
      <c r="F96" s="1539"/>
      <c r="G96" s="9"/>
    </row>
    <row r="97" spans="2:7" s="1248" customFormat="1" ht="13.15" customHeight="1" x14ac:dyDescent="0.2">
      <c r="B97" s="10"/>
      <c r="C97" s="1272" t="s">
        <v>362</v>
      </c>
      <c r="D97" s="1273" t="s">
        <v>509</v>
      </c>
      <c r="E97" s="1236"/>
      <c r="F97" s="1236"/>
      <c r="G97" s="9"/>
    </row>
    <row r="98" spans="2:7" x14ac:dyDescent="0.2">
      <c r="B98" s="10"/>
      <c r="C98" s="14" t="s">
        <v>357</v>
      </c>
      <c r="D98" s="1539" t="s">
        <v>500</v>
      </c>
      <c r="E98" s="1539"/>
      <c r="F98" s="1539"/>
      <c r="G98" s="9"/>
    </row>
    <row r="99" spans="2:7" x14ac:dyDescent="0.2">
      <c r="B99" s="10"/>
      <c r="C99" s="14" t="s">
        <v>68</v>
      </c>
      <c r="D99" s="1539" t="s">
        <v>501</v>
      </c>
      <c r="E99" s="1539"/>
      <c r="F99" s="1539"/>
      <c r="G99" s="9"/>
    </row>
    <row r="100" spans="2:7" ht="13.15" customHeight="1" x14ac:dyDescent="0.2">
      <c r="B100" s="10"/>
      <c r="C100" s="14" t="s">
        <v>358</v>
      </c>
      <c r="D100" s="1539" t="s">
        <v>502</v>
      </c>
      <c r="E100" s="1539"/>
      <c r="F100" s="1539"/>
      <c r="G100" s="9"/>
    </row>
    <row r="101" spans="2:7" x14ac:dyDescent="0.2">
      <c r="B101" s="10"/>
      <c r="C101" s="14" t="s">
        <v>419</v>
      </c>
      <c r="D101" s="1539" t="s">
        <v>863</v>
      </c>
      <c r="E101" s="1539"/>
      <c r="F101" s="1539"/>
      <c r="G101" s="9"/>
    </row>
    <row r="102" spans="2:7" x14ac:dyDescent="0.2">
      <c r="B102" s="10"/>
      <c r="C102" s="14" t="s">
        <v>3</v>
      </c>
      <c r="D102" s="1539" t="s">
        <v>503</v>
      </c>
      <c r="E102" s="1539"/>
      <c r="F102" s="1539"/>
      <c r="G102" s="9"/>
    </row>
    <row r="103" spans="2:7" s="1248" customFormat="1" ht="12.75" customHeight="1" x14ac:dyDescent="0.2">
      <c r="B103" s="10"/>
      <c r="C103" s="1272" t="s">
        <v>1453</v>
      </c>
      <c r="D103" s="1599" t="s">
        <v>1454</v>
      </c>
      <c r="E103" s="1599"/>
      <c r="F103" s="1236"/>
      <c r="G103" s="9"/>
    </row>
    <row r="104" spans="2:7" x14ac:dyDescent="0.2">
      <c r="B104" s="10"/>
      <c r="C104" s="14" t="s">
        <v>360</v>
      </c>
      <c r="D104" s="1539" t="s">
        <v>505</v>
      </c>
      <c r="E104" s="1539"/>
      <c r="F104" s="1539"/>
      <c r="G104" s="9"/>
    </row>
    <row r="105" spans="2:7" ht="13.15" customHeight="1" x14ac:dyDescent="0.2">
      <c r="B105" s="10"/>
      <c r="C105" s="14" t="s">
        <v>864</v>
      </c>
      <c r="D105" s="1539" t="s">
        <v>506</v>
      </c>
      <c r="E105" s="1539"/>
      <c r="F105" s="1539"/>
      <c r="G105" s="9"/>
    </row>
    <row r="106" spans="2:7" s="1248" customFormat="1" ht="13.15" customHeight="1" x14ac:dyDescent="0.2">
      <c r="B106" s="10"/>
      <c r="C106" s="1235" t="s">
        <v>359</v>
      </c>
      <c r="D106" s="1539" t="s">
        <v>504</v>
      </c>
      <c r="E106" s="1539"/>
      <c r="F106" s="1539"/>
      <c r="G106" s="9"/>
    </row>
    <row r="107" spans="2:7" s="1248" customFormat="1" ht="13.15" customHeight="1" x14ac:dyDescent="0.2">
      <c r="B107" s="10"/>
      <c r="C107" s="1272" t="s">
        <v>1456</v>
      </c>
      <c r="D107" s="1599" t="s">
        <v>1455</v>
      </c>
      <c r="E107" s="1599"/>
      <c r="F107" s="1236"/>
      <c r="G107" s="9"/>
    </row>
    <row r="108" spans="2:7" s="1248" customFormat="1" ht="13.15" customHeight="1" x14ac:dyDescent="0.2">
      <c r="B108" s="10"/>
      <c r="C108" s="1272" t="s">
        <v>1465</v>
      </c>
      <c r="D108" s="1599" t="s">
        <v>1466</v>
      </c>
      <c r="E108" s="1599"/>
      <c r="F108" s="1236"/>
      <c r="G108" s="9"/>
    </row>
    <row r="109" spans="2:7" s="1248" customFormat="1" ht="13.15" customHeight="1" x14ac:dyDescent="0.2">
      <c r="B109" s="10"/>
      <c r="C109" s="1272" t="s">
        <v>1469</v>
      </c>
      <c r="D109" s="1599" t="s">
        <v>1470</v>
      </c>
      <c r="E109" s="1599"/>
      <c r="F109" s="1236"/>
      <c r="G109" s="9"/>
    </row>
    <row r="110" spans="2:7" x14ac:dyDescent="0.2">
      <c r="B110" s="10"/>
      <c r="C110" s="14" t="s">
        <v>494</v>
      </c>
      <c r="D110" s="1539" t="s">
        <v>507</v>
      </c>
      <c r="E110" s="1539"/>
      <c r="F110" s="1539"/>
      <c r="G110" s="9"/>
    </row>
    <row r="111" spans="2:7" ht="13.9" customHeight="1" x14ac:dyDescent="0.2">
      <c r="B111" s="10"/>
      <c r="C111" s="14" t="s">
        <v>361</v>
      </c>
      <c r="D111" s="1539" t="s">
        <v>508</v>
      </c>
      <c r="E111" s="1539"/>
      <c r="F111" s="1539"/>
      <c r="G111" s="9"/>
    </row>
    <row r="112" spans="2:7" ht="13.15" customHeight="1" x14ac:dyDescent="0.2">
      <c r="B112" s="10"/>
      <c r="C112" s="14" t="s">
        <v>452</v>
      </c>
      <c r="D112" s="1539" t="s">
        <v>326</v>
      </c>
      <c r="E112" s="1539"/>
      <c r="F112" s="1539"/>
      <c r="G112" s="9"/>
    </row>
    <row r="113" spans="2:7" ht="13.15" customHeight="1" x14ac:dyDescent="0.2">
      <c r="B113" s="10"/>
      <c r="C113" s="14" t="s">
        <v>369</v>
      </c>
      <c r="D113" s="1539" t="s">
        <v>327</v>
      </c>
      <c r="E113" s="1539"/>
      <c r="F113" s="1539"/>
      <c r="G113" s="9"/>
    </row>
    <row r="114" spans="2:7" ht="13.15" customHeight="1" x14ac:dyDescent="0.2">
      <c r="B114" s="13"/>
      <c r="C114" s="38" t="s">
        <v>495</v>
      </c>
      <c r="D114" s="1557" t="s">
        <v>328</v>
      </c>
      <c r="E114" s="1557"/>
      <c r="F114" s="1557"/>
      <c r="G114" s="18"/>
    </row>
    <row r="148" spans="2:7" x14ac:dyDescent="0.2">
      <c r="D148" s="12" t="s">
        <v>1</v>
      </c>
    </row>
    <row r="149" spans="2:7" x14ac:dyDescent="0.2">
      <c r="D149" s="12"/>
    </row>
    <row r="151" spans="2:7" ht="26.25" customHeight="1" x14ac:dyDescent="0.2">
      <c r="B151" s="1588" t="s">
        <v>232</v>
      </c>
      <c r="C151" s="1589"/>
      <c r="D151" s="1589"/>
      <c r="E151" s="1589"/>
      <c r="F151" s="1589"/>
      <c r="G151" s="1590"/>
    </row>
    <row r="152" spans="2:7" ht="15" customHeight="1" x14ac:dyDescent="0.2">
      <c r="B152" s="1540" t="s">
        <v>233</v>
      </c>
      <c r="C152" s="1541"/>
      <c r="D152" s="1541"/>
      <c r="E152" s="1541"/>
      <c r="F152" s="1541"/>
      <c r="G152" s="1542"/>
    </row>
    <row r="153" spans="2:7" x14ac:dyDescent="0.2">
      <c r="B153" s="1558" t="s">
        <v>234</v>
      </c>
      <c r="C153" s="1559"/>
      <c r="D153" s="29"/>
      <c r="E153" s="1545" t="s">
        <v>244</v>
      </c>
      <c r="F153" s="1545"/>
      <c r="G153" s="1544"/>
    </row>
    <row r="154" spans="2:7" x14ac:dyDescent="0.2">
      <c r="B154" s="1543" t="s">
        <v>235</v>
      </c>
      <c r="C154" s="1544"/>
      <c r="D154" s="30" t="s">
        <v>240</v>
      </c>
      <c r="E154" s="1545" t="s">
        <v>245</v>
      </c>
      <c r="F154" s="1545"/>
      <c r="G154" s="1544"/>
    </row>
    <row r="155" spans="2:7" x14ac:dyDescent="0.2">
      <c r="B155" s="1543" t="s">
        <v>236</v>
      </c>
      <c r="C155" s="1544"/>
      <c r="D155" s="30" t="s">
        <v>241</v>
      </c>
      <c r="E155" s="1545" t="s">
        <v>246</v>
      </c>
      <c r="F155" s="1545"/>
      <c r="G155" s="1544"/>
    </row>
    <row r="156" spans="2:7" x14ac:dyDescent="0.2">
      <c r="B156" s="1543" t="s">
        <v>237</v>
      </c>
      <c r="C156" s="1544"/>
      <c r="D156" s="31"/>
      <c r="E156" s="1545" t="s">
        <v>247</v>
      </c>
      <c r="F156" s="1546"/>
      <c r="G156" s="1544"/>
    </row>
    <row r="157" spans="2:7" x14ac:dyDescent="0.2">
      <c r="B157" s="1543" t="s">
        <v>238</v>
      </c>
      <c r="C157" s="1544"/>
      <c r="D157" s="30" t="s">
        <v>242</v>
      </c>
      <c r="E157" s="1545" t="s">
        <v>248</v>
      </c>
      <c r="F157" s="1545"/>
      <c r="G157" s="1544"/>
    </row>
    <row r="158" spans="2:7" x14ac:dyDescent="0.2">
      <c r="B158" s="1555" t="s">
        <v>239</v>
      </c>
      <c r="C158" s="1556"/>
      <c r="D158" s="32" t="s">
        <v>243</v>
      </c>
      <c r="E158" s="1545" t="s">
        <v>249</v>
      </c>
      <c r="F158" s="1545"/>
      <c r="G158" s="1544"/>
    </row>
    <row r="159" spans="2:7" ht="15" customHeight="1" x14ac:dyDescent="0.2">
      <c r="B159" s="1540" t="s">
        <v>250</v>
      </c>
      <c r="C159" s="1541"/>
      <c r="D159" s="1541"/>
      <c r="E159" s="1541"/>
      <c r="F159" s="1541"/>
      <c r="G159" s="1542"/>
    </row>
    <row r="160" spans="2:7" ht="14.25" x14ac:dyDescent="0.2">
      <c r="B160" s="1558" t="s">
        <v>401</v>
      </c>
      <c r="C160" s="1559"/>
      <c r="D160" s="33" t="s">
        <v>402</v>
      </c>
      <c r="E160" s="1545" t="s">
        <v>267</v>
      </c>
      <c r="F160" s="1545"/>
      <c r="G160" s="1544"/>
    </row>
    <row r="161" spans="2:7" ht="14.25" x14ac:dyDescent="0.2">
      <c r="B161" s="1543" t="s">
        <v>251</v>
      </c>
      <c r="C161" s="1544"/>
      <c r="D161" s="34" t="s">
        <v>403</v>
      </c>
      <c r="E161" s="1545" t="s">
        <v>268</v>
      </c>
      <c r="F161" s="1545"/>
      <c r="G161" s="1544"/>
    </row>
    <row r="162" spans="2:7" ht="14.25" x14ac:dyDescent="0.2">
      <c r="B162" s="1543" t="s">
        <v>404</v>
      </c>
      <c r="C162" s="1544"/>
      <c r="D162" s="34" t="s">
        <v>405</v>
      </c>
      <c r="E162" s="1545" t="s">
        <v>269</v>
      </c>
      <c r="F162" s="1545"/>
      <c r="G162" s="1544"/>
    </row>
    <row r="163" spans="2:7" x14ac:dyDescent="0.2">
      <c r="B163" s="1543" t="s">
        <v>263</v>
      </c>
      <c r="C163" s="1544"/>
      <c r="D163" s="34" t="s">
        <v>265</v>
      </c>
      <c r="E163" s="1545" t="s">
        <v>406</v>
      </c>
      <c r="F163" s="1545"/>
      <c r="G163" s="1544"/>
    </row>
    <row r="164" spans="2:7" x14ac:dyDescent="0.2">
      <c r="B164" s="1555" t="s">
        <v>264</v>
      </c>
      <c r="C164" s="1556"/>
      <c r="D164" s="35" t="s">
        <v>266</v>
      </c>
      <c r="E164" s="1545" t="s">
        <v>407</v>
      </c>
      <c r="F164" s="1545"/>
      <c r="G164" s="1544"/>
    </row>
    <row r="165" spans="2:7" ht="15" customHeight="1" x14ac:dyDescent="0.2">
      <c r="B165" s="1540" t="s">
        <v>682</v>
      </c>
      <c r="C165" s="1541"/>
      <c r="D165" s="1541"/>
      <c r="E165" s="1541"/>
      <c r="F165" s="1541"/>
      <c r="G165" s="1542"/>
    </row>
    <row r="166" spans="2:7" ht="14.25" x14ac:dyDescent="0.2">
      <c r="B166" s="1558" t="s">
        <v>408</v>
      </c>
      <c r="C166" s="1559"/>
      <c r="D166" s="29" t="s">
        <v>163</v>
      </c>
      <c r="E166" s="1545" t="s">
        <v>691</v>
      </c>
      <c r="F166" s="1545"/>
      <c r="G166" s="1544"/>
    </row>
    <row r="167" spans="2:7" ht="14.25" x14ac:dyDescent="0.2">
      <c r="B167" s="1543" t="s">
        <v>164</v>
      </c>
      <c r="C167" s="1544"/>
      <c r="D167" s="30" t="s">
        <v>165</v>
      </c>
      <c r="E167" s="1545" t="s">
        <v>692</v>
      </c>
      <c r="F167" s="1545"/>
      <c r="G167" s="1544"/>
    </row>
    <row r="168" spans="2:7" ht="14.25" x14ac:dyDescent="0.2">
      <c r="B168" s="1543" t="s">
        <v>683</v>
      </c>
      <c r="C168" s="1544"/>
      <c r="D168" s="30" t="s">
        <v>166</v>
      </c>
      <c r="E168" s="1545" t="s">
        <v>693</v>
      </c>
      <c r="F168" s="1545"/>
      <c r="G168" s="1544"/>
    </row>
    <row r="169" spans="2:7" x14ac:dyDescent="0.2">
      <c r="B169" s="1543" t="s">
        <v>685</v>
      </c>
      <c r="C169" s="1544"/>
      <c r="D169" s="30" t="s">
        <v>688</v>
      </c>
      <c r="E169" s="1545" t="s">
        <v>167</v>
      </c>
      <c r="F169" s="1545"/>
      <c r="G169" s="1544"/>
    </row>
    <row r="170" spans="2:7" x14ac:dyDescent="0.2">
      <c r="B170" s="1543" t="s">
        <v>686</v>
      </c>
      <c r="C170" s="1544"/>
      <c r="D170" s="30" t="s">
        <v>689</v>
      </c>
      <c r="E170" s="1545" t="s">
        <v>527</v>
      </c>
      <c r="F170" s="1545"/>
      <c r="G170" s="1544"/>
    </row>
    <row r="171" spans="2:7" x14ac:dyDescent="0.2">
      <c r="B171" s="1555" t="s">
        <v>687</v>
      </c>
      <c r="C171" s="1556"/>
      <c r="D171" s="32" t="s">
        <v>690</v>
      </c>
      <c r="E171" s="1545" t="s">
        <v>528</v>
      </c>
      <c r="F171" s="1546"/>
      <c r="G171" s="1544"/>
    </row>
    <row r="172" spans="2:7" ht="15" customHeight="1" x14ac:dyDescent="0.2">
      <c r="B172" s="1540" t="s">
        <v>529</v>
      </c>
      <c r="C172" s="1541"/>
      <c r="D172" s="1541"/>
      <c r="E172" s="1541"/>
      <c r="F172" s="1541"/>
      <c r="G172" s="1542"/>
    </row>
    <row r="173" spans="2:7" x14ac:dyDescent="0.2">
      <c r="B173" s="1558" t="s">
        <v>530</v>
      </c>
      <c r="C173" s="1559"/>
      <c r="D173" s="29" t="s">
        <v>535</v>
      </c>
      <c r="E173" s="1545" t="s">
        <v>541</v>
      </c>
      <c r="F173" s="1546"/>
      <c r="G173" s="1544"/>
    </row>
    <row r="174" spans="2:7" x14ac:dyDescent="0.2">
      <c r="B174" s="1543" t="s">
        <v>531</v>
      </c>
      <c r="C174" s="1544"/>
      <c r="D174" s="30" t="s">
        <v>536</v>
      </c>
      <c r="E174" s="1545" t="s">
        <v>542</v>
      </c>
      <c r="F174" s="1546"/>
      <c r="G174" s="1544"/>
    </row>
    <row r="175" spans="2:7" x14ac:dyDescent="0.2">
      <c r="B175" s="1543" t="s">
        <v>865</v>
      </c>
      <c r="C175" s="1544"/>
      <c r="D175" s="30" t="s">
        <v>537</v>
      </c>
      <c r="E175" s="1545" t="s">
        <v>543</v>
      </c>
      <c r="F175" s="1546"/>
      <c r="G175" s="1544"/>
    </row>
    <row r="176" spans="2:7" x14ac:dyDescent="0.2">
      <c r="B176" s="1543" t="s">
        <v>532</v>
      </c>
      <c r="C176" s="1544"/>
      <c r="D176" s="30" t="s">
        <v>538</v>
      </c>
      <c r="E176" s="1545" t="s">
        <v>544</v>
      </c>
      <c r="F176" s="1546"/>
      <c r="G176" s="1544"/>
    </row>
    <row r="177" spans="2:7" x14ac:dyDescent="0.2">
      <c r="B177" s="1543" t="s">
        <v>533</v>
      </c>
      <c r="C177" s="1544"/>
      <c r="D177" s="30" t="s">
        <v>539</v>
      </c>
      <c r="E177" s="1545" t="s">
        <v>545</v>
      </c>
      <c r="F177" s="1546"/>
      <c r="G177" s="1544"/>
    </row>
    <row r="178" spans="2:7" x14ac:dyDescent="0.2">
      <c r="B178" s="1555" t="s">
        <v>534</v>
      </c>
      <c r="C178" s="1556"/>
      <c r="D178" s="32" t="s">
        <v>540</v>
      </c>
      <c r="E178" s="1545" t="s">
        <v>546</v>
      </c>
      <c r="F178" s="1546"/>
      <c r="G178" s="1544"/>
    </row>
    <row r="179" spans="2:7" ht="15" customHeight="1" x14ac:dyDescent="0.2">
      <c r="B179" s="1540" t="s">
        <v>866</v>
      </c>
      <c r="C179" s="1541"/>
      <c r="D179" s="23" t="s">
        <v>547</v>
      </c>
      <c r="E179" s="23"/>
      <c r="F179" s="15"/>
      <c r="G179" s="16"/>
    </row>
    <row r="180" spans="2:7" x14ac:dyDescent="0.2">
      <c r="B180" s="1543" t="s">
        <v>491</v>
      </c>
      <c r="C180" s="1544"/>
      <c r="D180" s="36">
        <v>1.0940000000000001</v>
      </c>
      <c r="E180" s="21"/>
      <c r="F180" s="11"/>
      <c r="G180" s="9"/>
    </row>
    <row r="181" spans="2:7" x14ac:dyDescent="0.2">
      <c r="B181" s="1543" t="s">
        <v>492</v>
      </c>
      <c r="C181" s="1544"/>
      <c r="D181" s="36">
        <v>3.2810000000000001</v>
      </c>
      <c r="E181" s="21"/>
      <c r="F181" s="11"/>
      <c r="G181" s="9"/>
    </row>
    <row r="182" spans="2:7" x14ac:dyDescent="0.2">
      <c r="B182" s="1543" t="s">
        <v>398</v>
      </c>
      <c r="C182" s="1544"/>
      <c r="D182" s="36">
        <v>2.4710000000000001</v>
      </c>
      <c r="E182" s="21"/>
      <c r="F182" s="11"/>
      <c r="G182" s="9"/>
    </row>
    <row r="183" spans="2:7" x14ac:dyDescent="0.2">
      <c r="B183" s="1543" t="s">
        <v>399</v>
      </c>
      <c r="C183" s="1544"/>
      <c r="D183" s="7" t="s">
        <v>350</v>
      </c>
      <c r="E183" s="8"/>
      <c r="F183" s="11"/>
      <c r="G183" s="9"/>
    </row>
    <row r="184" spans="2:7" x14ac:dyDescent="0.2">
      <c r="B184" s="1543" t="s">
        <v>400</v>
      </c>
      <c r="C184" s="1544"/>
      <c r="D184" s="7" t="s">
        <v>351</v>
      </c>
      <c r="E184" s="8"/>
      <c r="F184" s="11"/>
      <c r="G184" s="9"/>
    </row>
    <row r="185" spans="2:7" x14ac:dyDescent="0.2">
      <c r="B185" s="1543" t="s">
        <v>347</v>
      </c>
      <c r="C185" s="1544"/>
      <c r="D185" s="7" t="s">
        <v>352</v>
      </c>
      <c r="E185" s="8"/>
      <c r="F185" s="11"/>
      <c r="G185" s="9"/>
    </row>
    <row r="186" spans="2:7" x14ac:dyDescent="0.2">
      <c r="B186" s="1543" t="s">
        <v>348</v>
      </c>
      <c r="C186" s="1544"/>
      <c r="D186" s="7" t="s">
        <v>353</v>
      </c>
      <c r="E186" s="8"/>
      <c r="F186" s="11"/>
      <c r="G186" s="9"/>
    </row>
    <row r="187" spans="2:7" x14ac:dyDescent="0.2">
      <c r="B187" s="1555" t="s">
        <v>349</v>
      </c>
      <c r="C187" s="1556"/>
      <c r="D187" s="37">
        <v>2.2050000000000001</v>
      </c>
      <c r="E187" s="22"/>
      <c r="F187" s="17"/>
      <c r="G187" s="18"/>
    </row>
    <row r="188" spans="2:7" x14ac:dyDescent="0.2">
      <c r="C188" s="1"/>
      <c r="D188" s="1"/>
      <c r="E188" s="1"/>
      <c r="F188" s="1"/>
    </row>
    <row r="189" spans="2:7" x14ac:dyDescent="0.2">
      <c r="C189" s="1"/>
      <c r="D189" s="1"/>
      <c r="E189" s="1"/>
      <c r="F189" s="1"/>
    </row>
    <row r="190" spans="2:7" x14ac:dyDescent="0.2">
      <c r="C190" s="1"/>
      <c r="D190" s="1"/>
      <c r="E190" s="1"/>
      <c r="F190" s="1"/>
    </row>
    <row r="191" spans="2:7" x14ac:dyDescent="0.2">
      <c r="C191" s="1"/>
      <c r="D191" s="1"/>
      <c r="E191" s="1"/>
      <c r="F191" s="1"/>
    </row>
    <row r="192" spans="2:7" x14ac:dyDescent="0.2">
      <c r="C192" s="1"/>
      <c r="D192" s="1"/>
      <c r="E192" s="1"/>
      <c r="F192" s="1"/>
    </row>
    <row r="193" spans="2:7" x14ac:dyDescent="0.2">
      <c r="C193" s="1"/>
      <c r="D193" s="1"/>
      <c r="E193" s="1"/>
      <c r="F193" s="1"/>
    </row>
    <row r="194" spans="2:7" x14ac:dyDescent="0.2">
      <c r="C194" s="1"/>
      <c r="D194" s="1"/>
      <c r="E194" s="1"/>
      <c r="F194" s="1"/>
    </row>
    <row r="195" spans="2:7" x14ac:dyDescent="0.2">
      <c r="C195" s="1"/>
      <c r="D195" s="1"/>
      <c r="E195" s="1"/>
      <c r="F195" s="1"/>
    </row>
    <row r="196" spans="2:7" x14ac:dyDescent="0.2">
      <c r="C196" s="1"/>
      <c r="D196" s="1"/>
      <c r="E196" s="1"/>
      <c r="F196" s="1"/>
    </row>
    <row r="197" spans="2:7" x14ac:dyDescent="0.2">
      <c r="C197" s="1"/>
      <c r="D197" s="1"/>
      <c r="E197" s="1"/>
      <c r="F197" s="1"/>
    </row>
    <row r="198" spans="2:7" x14ac:dyDescent="0.2">
      <c r="C198" s="1"/>
      <c r="D198" s="1"/>
      <c r="E198" s="1"/>
      <c r="F198" s="1"/>
    </row>
    <row r="199" spans="2:7" x14ac:dyDescent="0.2">
      <c r="C199" s="2"/>
      <c r="D199" s="3"/>
      <c r="E199" s="3"/>
      <c r="F199" s="3"/>
      <c r="G199" s="3"/>
    </row>
    <row r="200" spans="2:7" x14ac:dyDescent="0.2">
      <c r="C200" s="2"/>
      <c r="D200" s="3"/>
      <c r="E200" s="3"/>
      <c r="F200" s="3"/>
      <c r="G200" s="3"/>
    </row>
    <row r="201" spans="2:7" x14ac:dyDescent="0.2">
      <c r="C201" s="2"/>
      <c r="D201" s="3"/>
      <c r="E201" s="3"/>
      <c r="F201" s="3"/>
      <c r="G201" s="3"/>
    </row>
    <row r="202" spans="2:7" x14ac:dyDescent="0.2">
      <c r="C202" s="2"/>
      <c r="D202" s="3"/>
      <c r="E202" s="3"/>
      <c r="F202" s="3"/>
      <c r="G202" s="3"/>
    </row>
    <row r="203" spans="2:7" x14ac:dyDescent="0.2">
      <c r="C203" s="2"/>
      <c r="D203" s="12" t="s">
        <v>2</v>
      </c>
      <c r="E203" s="3"/>
      <c r="F203" s="3"/>
      <c r="G203" s="3"/>
    </row>
    <row r="204" spans="2:7" x14ac:dyDescent="0.2">
      <c r="C204" s="2"/>
      <c r="D204" s="12"/>
      <c r="E204" s="3"/>
      <c r="F204" s="3"/>
      <c r="G204" s="3"/>
    </row>
    <row r="205" spans="2:7" x14ac:dyDescent="0.2">
      <c r="C205" s="5"/>
      <c r="D205" s="12"/>
      <c r="E205" s="3"/>
      <c r="F205" s="3"/>
      <c r="G205" s="3"/>
    </row>
    <row r="206" spans="2:7" ht="26.25" customHeight="1" x14ac:dyDescent="0.2">
      <c r="B206" s="28"/>
      <c r="C206" s="1569" t="s">
        <v>104</v>
      </c>
      <c r="D206" s="1569"/>
      <c r="E206" s="1569"/>
      <c r="F206" s="1570"/>
      <c r="G206" s="1571"/>
    </row>
    <row r="207" spans="2:7" ht="20.25" customHeight="1" x14ac:dyDescent="0.2">
      <c r="B207" s="180" t="s">
        <v>103</v>
      </c>
      <c r="C207" s="1553" t="s">
        <v>606</v>
      </c>
      <c r="D207" s="1553"/>
      <c r="E207" s="1553"/>
      <c r="F207" s="1553" t="s">
        <v>605</v>
      </c>
      <c r="G207" s="1554"/>
    </row>
    <row r="208" spans="2:7" ht="15" customHeight="1" x14ac:dyDescent="0.2">
      <c r="B208" s="24">
        <v>1</v>
      </c>
      <c r="C208" s="1568" t="s">
        <v>162</v>
      </c>
      <c r="D208" s="1568"/>
      <c r="E208" s="1568"/>
      <c r="F208" s="1581">
        <v>1</v>
      </c>
      <c r="G208" s="1582"/>
    </row>
    <row r="209" spans="2:7" ht="15" customHeight="1" x14ac:dyDescent="0.2">
      <c r="B209" s="24">
        <v>2</v>
      </c>
      <c r="C209" s="1550" t="s">
        <v>1351</v>
      </c>
      <c r="D209" s="1550"/>
      <c r="E209" s="1550"/>
      <c r="F209" s="1560">
        <v>2</v>
      </c>
      <c r="G209" s="1561"/>
    </row>
    <row r="210" spans="2:7" ht="15" customHeight="1" x14ac:dyDescent="0.2">
      <c r="B210" s="24" t="s">
        <v>116</v>
      </c>
      <c r="C210" s="1550" t="s">
        <v>899</v>
      </c>
      <c r="D210" s="1550"/>
      <c r="E210" s="1550"/>
      <c r="F210" s="1560">
        <v>2</v>
      </c>
      <c r="G210" s="1561"/>
    </row>
    <row r="211" spans="2:7" ht="15" customHeight="1" x14ac:dyDescent="0.2">
      <c r="B211" s="24">
        <v>3</v>
      </c>
      <c r="C211" s="1550" t="s">
        <v>277</v>
      </c>
      <c r="D211" s="1550"/>
      <c r="E211" s="1550"/>
      <c r="F211" s="1560">
        <v>3</v>
      </c>
      <c r="G211" s="1561"/>
    </row>
    <row r="212" spans="2:7" ht="15" customHeight="1" x14ac:dyDescent="0.2">
      <c r="B212" s="24">
        <v>4</v>
      </c>
      <c r="C212" s="1550" t="s">
        <v>867</v>
      </c>
      <c r="D212" s="1550"/>
      <c r="E212" s="1550"/>
      <c r="F212" s="1560">
        <v>4</v>
      </c>
      <c r="G212" s="1561"/>
    </row>
    <row r="213" spans="2:7" ht="15" customHeight="1" x14ac:dyDescent="0.2">
      <c r="B213" s="24" t="s">
        <v>117</v>
      </c>
      <c r="C213" s="1550" t="s">
        <v>845</v>
      </c>
      <c r="D213" s="1550"/>
      <c r="E213" s="1550"/>
      <c r="F213" s="1560">
        <v>4</v>
      </c>
      <c r="G213" s="1561"/>
    </row>
    <row r="214" spans="2:7" ht="15" customHeight="1" x14ac:dyDescent="0.2">
      <c r="B214" s="24">
        <v>5</v>
      </c>
      <c r="C214" s="1550" t="s">
        <v>744</v>
      </c>
      <c r="D214" s="1550"/>
      <c r="E214" s="1550"/>
      <c r="F214" s="1560">
        <v>5</v>
      </c>
      <c r="G214" s="1561"/>
    </row>
    <row r="215" spans="2:7" ht="15" customHeight="1" x14ac:dyDescent="0.2">
      <c r="B215" s="24">
        <v>6</v>
      </c>
      <c r="C215" s="1550" t="s">
        <v>411</v>
      </c>
      <c r="D215" s="1550"/>
      <c r="E215" s="1550"/>
      <c r="F215" s="1560"/>
      <c r="G215" s="1561"/>
    </row>
    <row r="216" spans="2:7" ht="15" customHeight="1" x14ac:dyDescent="0.2">
      <c r="B216" s="25"/>
      <c r="C216" s="1567" t="s">
        <v>412</v>
      </c>
      <c r="D216" s="1567"/>
      <c r="E216" s="1567"/>
      <c r="F216" s="1562">
        <v>6</v>
      </c>
      <c r="G216" s="1563"/>
    </row>
    <row r="217" spans="2:7" ht="20.25" customHeight="1" x14ac:dyDescent="0.2">
      <c r="B217" s="1552" t="s">
        <v>440</v>
      </c>
      <c r="C217" s="1553"/>
      <c r="D217" s="1553"/>
      <c r="E217" s="1553"/>
      <c r="F217" s="1553"/>
      <c r="G217" s="1554"/>
    </row>
    <row r="218" spans="2:7" ht="15" customHeight="1" x14ac:dyDescent="0.2">
      <c r="B218" s="24">
        <v>7</v>
      </c>
      <c r="C218" s="1568" t="s">
        <v>196</v>
      </c>
      <c r="D218" s="1568"/>
      <c r="E218" s="1568"/>
      <c r="F218" s="1572">
        <v>7</v>
      </c>
      <c r="G218" s="1573"/>
    </row>
    <row r="219" spans="2:7" ht="15" customHeight="1" x14ac:dyDescent="0.2">
      <c r="B219" s="24">
        <v>8</v>
      </c>
      <c r="C219" s="1550" t="s">
        <v>197</v>
      </c>
      <c r="D219" s="1550"/>
      <c r="E219" s="1550"/>
      <c r="F219" s="1564">
        <v>8</v>
      </c>
      <c r="G219" s="1565"/>
    </row>
    <row r="220" spans="2:7" ht="15" customHeight="1" x14ac:dyDescent="0.2">
      <c r="B220" s="24">
        <v>9</v>
      </c>
      <c r="C220" s="1550" t="s">
        <v>198</v>
      </c>
      <c r="D220" s="1550"/>
      <c r="E220" s="1550"/>
      <c r="F220" s="1564">
        <v>9</v>
      </c>
      <c r="G220" s="1565"/>
    </row>
    <row r="221" spans="2:7" ht="15" customHeight="1" x14ac:dyDescent="0.2">
      <c r="B221" s="24">
        <v>10</v>
      </c>
      <c r="C221" s="1550" t="s">
        <v>199</v>
      </c>
      <c r="D221" s="1550"/>
      <c r="E221" s="1550"/>
      <c r="F221" s="1564">
        <v>10</v>
      </c>
      <c r="G221" s="1565"/>
    </row>
    <row r="222" spans="2:7" ht="15" customHeight="1" x14ac:dyDescent="0.2">
      <c r="B222" s="24">
        <v>11</v>
      </c>
      <c r="C222" s="1550" t="s">
        <v>200</v>
      </c>
      <c r="D222" s="1550"/>
      <c r="E222" s="1550"/>
      <c r="F222" s="1564">
        <v>11</v>
      </c>
      <c r="G222" s="1565"/>
    </row>
    <row r="223" spans="2:7" ht="15" customHeight="1" x14ac:dyDescent="0.2">
      <c r="B223" s="24">
        <v>12</v>
      </c>
      <c r="C223" s="1550" t="s">
        <v>201</v>
      </c>
      <c r="D223" s="1550"/>
      <c r="E223" s="1550"/>
      <c r="F223" s="1564">
        <v>12</v>
      </c>
      <c r="G223" s="1565"/>
    </row>
    <row r="224" spans="2:7" ht="15" customHeight="1" x14ac:dyDescent="0.2">
      <c r="B224" s="24">
        <v>13</v>
      </c>
      <c r="C224" s="1566" t="s">
        <v>202</v>
      </c>
      <c r="D224" s="1566"/>
      <c r="E224" s="1566"/>
      <c r="F224" s="1564">
        <v>13</v>
      </c>
      <c r="G224" s="1565"/>
    </row>
    <row r="225" spans="2:7" ht="15" customHeight="1" x14ac:dyDescent="0.2">
      <c r="B225" s="24">
        <v>14</v>
      </c>
      <c r="C225" s="1566" t="s">
        <v>203</v>
      </c>
      <c r="D225" s="1566"/>
      <c r="E225" s="1566"/>
      <c r="F225" s="1564">
        <v>14</v>
      </c>
      <c r="G225" s="1565"/>
    </row>
    <row r="226" spans="2:7" ht="15" customHeight="1" x14ac:dyDescent="0.2">
      <c r="B226" s="24">
        <v>15</v>
      </c>
      <c r="C226" s="1550" t="s">
        <v>204</v>
      </c>
      <c r="D226" s="1550"/>
      <c r="E226" s="1550"/>
      <c r="F226" s="1564">
        <v>15</v>
      </c>
      <c r="G226" s="1565"/>
    </row>
    <row r="227" spans="2:7" ht="15" customHeight="1" x14ac:dyDescent="0.2">
      <c r="B227" s="24">
        <v>16</v>
      </c>
      <c r="C227" s="1550" t="s">
        <v>205</v>
      </c>
      <c r="D227" s="1550"/>
      <c r="E227" s="1550"/>
      <c r="F227" s="1564">
        <v>16</v>
      </c>
      <c r="G227" s="1565"/>
    </row>
    <row r="228" spans="2:7" ht="15" customHeight="1" x14ac:dyDescent="0.2">
      <c r="B228" s="24">
        <v>17</v>
      </c>
      <c r="C228" s="1550" t="s">
        <v>206</v>
      </c>
      <c r="D228" s="1550"/>
      <c r="E228" s="1550"/>
      <c r="F228" s="1564">
        <v>17</v>
      </c>
      <c r="G228" s="1565"/>
    </row>
    <row r="229" spans="2:7" ht="15" customHeight="1" x14ac:dyDescent="0.2">
      <c r="B229" s="24">
        <v>18</v>
      </c>
      <c r="C229" s="1550" t="s">
        <v>207</v>
      </c>
      <c r="D229" s="1550"/>
      <c r="E229" s="1550"/>
      <c r="F229" s="1564">
        <v>18</v>
      </c>
      <c r="G229" s="1565"/>
    </row>
    <row r="230" spans="2:7" ht="15" customHeight="1" x14ac:dyDescent="0.2">
      <c r="B230" s="24">
        <v>19</v>
      </c>
      <c r="C230" s="1550" t="s">
        <v>208</v>
      </c>
      <c r="D230" s="1550"/>
      <c r="E230" s="1550"/>
      <c r="F230" s="1564">
        <v>19</v>
      </c>
      <c r="G230" s="1565"/>
    </row>
    <row r="231" spans="2:7" ht="15" customHeight="1" x14ac:dyDescent="0.2">
      <c r="B231" s="24">
        <v>20</v>
      </c>
      <c r="C231" s="1550" t="s">
        <v>209</v>
      </c>
      <c r="D231" s="1550"/>
      <c r="E231" s="1550"/>
      <c r="F231" s="1564">
        <v>20</v>
      </c>
      <c r="G231" s="1565"/>
    </row>
    <row r="232" spans="2:7" ht="15" customHeight="1" x14ac:dyDescent="0.2">
      <c r="B232" s="24">
        <v>21</v>
      </c>
      <c r="C232" s="1550" t="s">
        <v>210</v>
      </c>
      <c r="D232" s="1550"/>
      <c r="E232" s="1550"/>
      <c r="F232" s="1564"/>
      <c r="G232" s="1565"/>
    </row>
    <row r="233" spans="2:7" ht="15" customHeight="1" x14ac:dyDescent="0.2">
      <c r="B233" s="24"/>
      <c r="C233" s="1550" t="s">
        <v>119</v>
      </c>
      <c r="D233" s="1550"/>
      <c r="E233" s="1550"/>
      <c r="F233" s="1564">
        <v>21</v>
      </c>
      <c r="G233" s="1565"/>
    </row>
    <row r="234" spans="2:7" ht="15" customHeight="1" x14ac:dyDescent="0.2">
      <c r="B234" s="24">
        <v>22</v>
      </c>
      <c r="C234" s="1550" t="s">
        <v>211</v>
      </c>
      <c r="D234" s="1550"/>
      <c r="E234" s="1550"/>
      <c r="F234" s="1564"/>
      <c r="G234" s="1565"/>
    </row>
    <row r="235" spans="2:7" ht="15" customHeight="1" x14ac:dyDescent="0.2">
      <c r="B235" s="24"/>
      <c r="C235" s="1550" t="s">
        <v>119</v>
      </c>
      <c r="D235" s="1550"/>
      <c r="E235" s="1550"/>
      <c r="F235" s="1564">
        <v>22</v>
      </c>
      <c r="G235" s="1565"/>
    </row>
    <row r="236" spans="2:7" ht="15" customHeight="1" x14ac:dyDescent="0.2">
      <c r="B236" s="24">
        <v>23</v>
      </c>
      <c r="C236" s="1550" t="s">
        <v>850</v>
      </c>
      <c r="D236" s="1550"/>
      <c r="E236" s="1550"/>
      <c r="F236" s="1564"/>
      <c r="G236" s="1565"/>
    </row>
    <row r="237" spans="2:7" ht="15" customHeight="1" x14ac:dyDescent="0.2">
      <c r="B237" s="24"/>
      <c r="C237" s="1550" t="s">
        <v>119</v>
      </c>
      <c r="D237" s="1550"/>
      <c r="E237" s="1550"/>
      <c r="F237" s="1564">
        <v>23</v>
      </c>
      <c r="G237" s="1565"/>
    </row>
    <row r="238" spans="2:7" ht="15" customHeight="1" x14ac:dyDescent="0.2">
      <c r="B238" s="24">
        <v>24</v>
      </c>
      <c r="C238" s="1550" t="s">
        <v>212</v>
      </c>
      <c r="D238" s="1550"/>
      <c r="E238" s="1550"/>
      <c r="F238" s="1564">
        <v>24</v>
      </c>
      <c r="G238" s="1565"/>
    </row>
    <row r="239" spans="2:7" ht="15" customHeight="1" x14ac:dyDescent="0.2">
      <c r="B239" s="24">
        <v>25</v>
      </c>
      <c r="C239" s="1550" t="s">
        <v>213</v>
      </c>
      <c r="D239" s="1550"/>
      <c r="E239" s="1550"/>
      <c r="F239" s="1564">
        <v>25</v>
      </c>
      <c r="G239" s="1565"/>
    </row>
    <row r="240" spans="2:7" ht="15" customHeight="1" x14ac:dyDescent="0.2">
      <c r="B240" s="24">
        <v>26</v>
      </c>
      <c r="C240" s="1550" t="s">
        <v>214</v>
      </c>
      <c r="D240" s="1550"/>
      <c r="E240" s="1550"/>
      <c r="F240" s="1564">
        <v>26</v>
      </c>
      <c r="G240" s="1565"/>
    </row>
    <row r="241" spans="2:7" ht="15" customHeight="1" x14ac:dyDescent="0.2">
      <c r="B241" s="24">
        <v>27</v>
      </c>
      <c r="C241" s="1550" t="s">
        <v>215</v>
      </c>
      <c r="D241" s="1550"/>
      <c r="E241" s="1550"/>
      <c r="F241" s="1564"/>
      <c r="G241" s="1565"/>
    </row>
    <row r="242" spans="2:7" ht="15" customHeight="1" x14ac:dyDescent="0.2">
      <c r="B242" s="24"/>
      <c r="C242" s="1550" t="s">
        <v>831</v>
      </c>
      <c r="D242" s="1550"/>
      <c r="E242" s="1550"/>
      <c r="F242" s="1564">
        <v>27</v>
      </c>
      <c r="G242" s="1565"/>
    </row>
    <row r="243" spans="2:7" ht="15" customHeight="1" x14ac:dyDescent="0.2">
      <c r="B243" s="24">
        <v>28</v>
      </c>
      <c r="C243" s="1550" t="s">
        <v>216</v>
      </c>
      <c r="D243" s="1550"/>
      <c r="E243" s="1550"/>
      <c r="F243" s="1564">
        <v>28</v>
      </c>
      <c r="G243" s="1565"/>
    </row>
    <row r="244" spans="2:7" ht="15" customHeight="1" x14ac:dyDescent="0.2">
      <c r="B244" s="24">
        <v>29</v>
      </c>
      <c r="C244" s="1550" t="s">
        <v>217</v>
      </c>
      <c r="D244" s="1550"/>
      <c r="E244" s="1550"/>
      <c r="F244" s="1564">
        <v>29</v>
      </c>
      <c r="G244" s="1565"/>
    </row>
    <row r="245" spans="2:7" ht="15" customHeight="1" x14ac:dyDescent="0.2">
      <c r="B245" s="24">
        <v>30</v>
      </c>
      <c r="C245" s="1550" t="s">
        <v>218</v>
      </c>
      <c r="D245" s="1550"/>
      <c r="E245" s="1550"/>
      <c r="F245" s="1564">
        <v>30</v>
      </c>
      <c r="G245" s="1565"/>
    </row>
    <row r="246" spans="2:7" ht="15" customHeight="1" x14ac:dyDescent="0.2">
      <c r="B246" s="24">
        <v>31</v>
      </c>
      <c r="C246" s="1550" t="s">
        <v>219</v>
      </c>
      <c r="D246" s="1550"/>
      <c r="E246" s="1550"/>
      <c r="F246" s="1564"/>
      <c r="G246" s="1565"/>
    </row>
    <row r="247" spans="2:7" ht="15" customHeight="1" x14ac:dyDescent="0.2">
      <c r="B247" s="24"/>
      <c r="C247" s="1550" t="s">
        <v>838</v>
      </c>
      <c r="D247" s="1550"/>
      <c r="E247" s="1550"/>
      <c r="F247" s="1564">
        <v>31</v>
      </c>
      <c r="G247" s="1565"/>
    </row>
    <row r="248" spans="2:7" ht="15" customHeight="1" x14ac:dyDescent="0.2">
      <c r="B248" s="24">
        <v>32</v>
      </c>
      <c r="C248" s="1550" t="s">
        <v>220</v>
      </c>
      <c r="D248" s="1550"/>
      <c r="E248" s="1550"/>
      <c r="F248" s="1564">
        <v>32</v>
      </c>
      <c r="G248" s="1565"/>
    </row>
    <row r="249" spans="2:7" ht="15" customHeight="1" x14ac:dyDescent="0.2">
      <c r="B249" s="224">
        <v>33</v>
      </c>
      <c r="C249" s="1595" t="s">
        <v>221</v>
      </c>
      <c r="D249" s="1595"/>
      <c r="E249" s="1595"/>
      <c r="F249" s="1596">
        <v>33</v>
      </c>
      <c r="G249" s="1597"/>
    </row>
    <row r="250" spans="2:7" ht="15" customHeight="1" x14ac:dyDescent="0.2">
      <c r="B250" s="1005"/>
      <c r="C250" s="1004"/>
      <c r="D250" s="1004"/>
      <c r="E250" s="1004"/>
      <c r="F250" s="1003"/>
      <c r="G250" s="1003"/>
    </row>
    <row r="251" spans="2:7" ht="15" customHeight="1" x14ac:dyDescent="0.2">
      <c r="B251" s="1005"/>
      <c r="C251" s="1004"/>
      <c r="D251" s="1004"/>
      <c r="E251" s="1004"/>
      <c r="F251" s="1003"/>
      <c r="G251" s="1003"/>
    </row>
    <row r="253" spans="2:7" x14ac:dyDescent="0.2">
      <c r="C253" s="6"/>
      <c r="D253" s="39" t="s">
        <v>4</v>
      </c>
      <c r="E253" s="3"/>
      <c r="F253" s="3"/>
    </row>
    <row r="254" spans="2:7" x14ac:dyDescent="0.2">
      <c r="C254" s="5"/>
      <c r="D254" s="39"/>
      <c r="E254" s="3"/>
      <c r="F254" s="3"/>
      <c r="G254" s="3"/>
    </row>
    <row r="255" spans="2:7" ht="15" customHeight="1" x14ac:dyDescent="0.2">
      <c r="B255" s="225" t="s">
        <v>103</v>
      </c>
      <c r="C255" s="1551" t="s">
        <v>441</v>
      </c>
      <c r="D255" s="1551"/>
      <c r="E255" s="1551"/>
      <c r="F255" s="1551" t="s">
        <v>605</v>
      </c>
      <c r="G255" s="1577"/>
    </row>
    <row r="256" spans="2:7" ht="15" customHeight="1" x14ac:dyDescent="0.2">
      <c r="B256" s="26">
        <v>34</v>
      </c>
      <c r="C256" s="1547" t="s">
        <v>784</v>
      </c>
      <c r="D256" s="1548"/>
      <c r="E256" s="1548"/>
      <c r="F256" s="1560"/>
      <c r="G256" s="1561"/>
    </row>
    <row r="257" spans="2:7" ht="15" customHeight="1" x14ac:dyDescent="0.2">
      <c r="B257" s="26"/>
      <c r="C257" s="1547" t="s">
        <v>783</v>
      </c>
      <c r="D257" s="1549"/>
      <c r="E257" s="1549"/>
      <c r="F257" s="1560">
        <v>34</v>
      </c>
      <c r="G257" s="1561"/>
    </row>
    <row r="258" spans="2:7" ht="15" customHeight="1" x14ac:dyDescent="0.2">
      <c r="B258" s="26">
        <v>35</v>
      </c>
      <c r="C258" s="1547" t="s">
        <v>787</v>
      </c>
      <c r="D258" s="1548"/>
      <c r="E258" s="1548"/>
      <c r="F258" s="1560"/>
      <c r="G258" s="1561"/>
    </row>
    <row r="259" spans="2:7" ht="15" customHeight="1" x14ac:dyDescent="0.2">
      <c r="B259" s="26"/>
      <c r="C259" s="1547" t="s">
        <v>783</v>
      </c>
      <c r="D259" s="1549"/>
      <c r="E259" s="1549"/>
      <c r="F259" s="1560">
        <v>35</v>
      </c>
      <c r="G259" s="1561"/>
    </row>
    <row r="260" spans="2:7" ht="15" customHeight="1" x14ac:dyDescent="0.2">
      <c r="B260" s="26">
        <v>36</v>
      </c>
      <c r="C260" s="1547" t="s">
        <v>788</v>
      </c>
      <c r="D260" s="1548"/>
      <c r="E260" s="1548"/>
      <c r="F260" s="1560"/>
      <c r="G260" s="1561"/>
    </row>
    <row r="261" spans="2:7" ht="15" customHeight="1" x14ac:dyDescent="0.2">
      <c r="B261" s="26"/>
      <c r="C261" s="1547" t="s">
        <v>783</v>
      </c>
      <c r="D261" s="1549"/>
      <c r="E261" s="1549"/>
      <c r="F261" s="1560">
        <v>36</v>
      </c>
      <c r="G261" s="1561"/>
    </row>
    <row r="262" spans="2:7" ht="15" customHeight="1" x14ac:dyDescent="0.2">
      <c r="B262" s="26">
        <v>37</v>
      </c>
      <c r="C262" s="1547" t="s">
        <v>789</v>
      </c>
      <c r="D262" s="1548"/>
      <c r="E262" s="1548"/>
      <c r="F262" s="1560"/>
      <c r="G262" s="1561"/>
    </row>
    <row r="263" spans="2:7" ht="15" customHeight="1" x14ac:dyDescent="0.2">
      <c r="B263" s="26"/>
      <c r="C263" s="1547" t="s">
        <v>783</v>
      </c>
      <c r="D263" s="1549"/>
      <c r="E263" s="1549"/>
      <c r="F263" s="1560">
        <v>37</v>
      </c>
      <c r="G263" s="1561"/>
    </row>
    <row r="264" spans="2:7" ht="15" customHeight="1" x14ac:dyDescent="0.2">
      <c r="B264" s="26">
        <v>38</v>
      </c>
      <c r="C264" s="1547" t="s">
        <v>790</v>
      </c>
      <c r="D264" s="1548"/>
      <c r="E264" s="1548"/>
      <c r="F264" s="1560"/>
      <c r="G264" s="1561"/>
    </row>
    <row r="265" spans="2:7" ht="15" customHeight="1" x14ac:dyDescent="0.2">
      <c r="B265" s="26"/>
      <c r="C265" s="1547" t="s">
        <v>783</v>
      </c>
      <c r="D265" s="1549"/>
      <c r="E265" s="1549"/>
      <c r="F265" s="1560">
        <v>38</v>
      </c>
      <c r="G265" s="1561"/>
    </row>
    <row r="266" spans="2:7" ht="15" customHeight="1" x14ac:dyDescent="0.2">
      <c r="B266" s="26">
        <v>39</v>
      </c>
      <c r="C266" s="1547" t="s">
        <v>792</v>
      </c>
      <c r="D266" s="1548"/>
      <c r="E266" s="1548"/>
      <c r="F266" s="1560"/>
      <c r="G266" s="1561"/>
    </row>
    <row r="267" spans="2:7" ht="15" customHeight="1" x14ac:dyDescent="0.2">
      <c r="B267" s="26"/>
      <c r="C267" s="1547" t="s">
        <v>791</v>
      </c>
      <c r="D267" s="1549"/>
      <c r="E267" s="1549"/>
      <c r="F267" s="1560">
        <v>39</v>
      </c>
      <c r="G267" s="1561"/>
    </row>
    <row r="268" spans="2:7" ht="15" customHeight="1" x14ac:dyDescent="0.2">
      <c r="B268" s="26">
        <v>40</v>
      </c>
      <c r="C268" s="1547" t="s">
        <v>765</v>
      </c>
      <c r="D268" s="1549"/>
      <c r="E268" s="1549"/>
      <c r="F268" s="1560">
        <v>40</v>
      </c>
      <c r="G268" s="1561"/>
    </row>
    <row r="269" spans="2:7" ht="15" customHeight="1" x14ac:dyDescent="0.2">
      <c r="B269" s="26">
        <v>41</v>
      </c>
      <c r="C269" s="1547" t="s">
        <v>766</v>
      </c>
      <c r="D269" s="1548"/>
      <c r="E269" s="1548"/>
      <c r="F269" s="1560"/>
      <c r="G269" s="1561"/>
    </row>
    <row r="270" spans="2:7" ht="15" customHeight="1" x14ac:dyDescent="0.2">
      <c r="B270" s="26"/>
      <c r="C270" s="1547" t="s">
        <v>102</v>
      </c>
      <c r="D270" s="1549"/>
      <c r="E270" s="1549"/>
      <c r="F270" s="1560">
        <v>41</v>
      </c>
      <c r="G270" s="1561"/>
    </row>
    <row r="271" spans="2:7" ht="15" customHeight="1" x14ac:dyDescent="0.2">
      <c r="B271" s="26">
        <v>42</v>
      </c>
      <c r="C271" s="1547" t="s">
        <v>767</v>
      </c>
      <c r="D271" s="1549"/>
      <c r="E271" s="1549"/>
      <c r="F271" s="1560"/>
      <c r="G271" s="1561"/>
    </row>
    <row r="272" spans="2:7" ht="15" customHeight="1" x14ac:dyDescent="0.2">
      <c r="B272" s="26"/>
      <c r="C272" s="1547" t="s">
        <v>602</v>
      </c>
      <c r="D272" s="1547"/>
      <c r="E272" s="1547"/>
      <c r="F272" s="1560">
        <v>42</v>
      </c>
      <c r="G272" s="1561"/>
    </row>
    <row r="273" spans="2:7" ht="15" customHeight="1" x14ac:dyDescent="0.2">
      <c r="B273" s="26">
        <v>43</v>
      </c>
      <c r="C273" s="1547" t="s">
        <v>768</v>
      </c>
      <c r="D273" s="1549"/>
      <c r="E273" s="1549"/>
      <c r="F273" s="1560">
        <v>43</v>
      </c>
      <c r="G273" s="1561"/>
    </row>
    <row r="274" spans="2:7" ht="15" customHeight="1" x14ac:dyDescent="0.2">
      <c r="B274" s="26">
        <v>44</v>
      </c>
      <c r="C274" s="1547" t="s">
        <v>769</v>
      </c>
      <c r="D274" s="1549"/>
      <c r="E274" s="1549"/>
      <c r="F274" s="1560">
        <v>44</v>
      </c>
      <c r="G274" s="1561"/>
    </row>
    <row r="275" spans="2:7" ht="15" customHeight="1" x14ac:dyDescent="0.2">
      <c r="B275" s="26">
        <v>45</v>
      </c>
      <c r="C275" s="1547" t="s">
        <v>770</v>
      </c>
      <c r="D275" s="1549"/>
      <c r="E275" s="1549"/>
      <c r="F275" s="1560">
        <v>45</v>
      </c>
      <c r="G275" s="1561"/>
    </row>
    <row r="276" spans="2:7" ht="15" customHeight="1" x14ac:dyDescent="0.2">
      <c r="B276" s="26">
        <v>46</v>
      </c>
      <c r="C276" s="1547" t="s">
        <v>771</v>
      </c>
      <c r="D276" s="1549"/>
      <c r="E276" s="1549"/>
      <c r="F276" s="1560">
        <v>46</v>
      </c>
      <c r="G276" s="1561"/>
    </row>
    <row r="277" spans="2:7" ht="15" customHeight="1" x14ac:dyDescent="0.2">
      <c r="B277" s="26">
        <v>47</v>
      </c>
      <c r="C277" s="1547" t="s">
        <v>772</v>
      </c>
      <c r="D277" s="1549"/>
      <c r="E277" s="1549"/>
      <c r="F277" s="1560">
        <v>47</v>
      </c>
      <c r="G277" s="1561"/>
    </row>
    <row r="278" spans="2:7" ht="15" customHeight="1" x14ac:dyDescent="0.2">
      <c r="B278" s="26">
        <v>48</v>
      </c>
      <c r="C278" s="1547" t="s">
        <v>773</v>
      </c>
      <c r="D278" s="1549"/>
      <c r="E278" s="1549"/>
      <c r="F278" s="1560">
        <v>48</v>
      </c>
      <c r="G278" s="1561"/>
    </row>
    <row r="279" spans="2:7" ht="15" customHeight="1" x14ac:dyDescent="0.2">
      <c r="B279" s="26">
        <v>49</v>
      </c>
      <c r="C279" s="1547" t="s">
        <v>868</v>
      </c>
      <c r="D279" s="1549"/>
      <c r="E279" s="1549"/>
      <c r="F279" s="1560">
        <v>49</v>
      </c>
      <c r="G279" s="1561"/>
    </row>
    <row r="280" spans="2:7" ht="15" customHeight="1" x14ac:dyDescent="0.2">
      <c r="B280" s="26">
        <v>50</v>
      </c>
      <c r="C280" s="1547" t="s">
        <v>774</v>
      </c>
      <c r="D280" s="1549"/>
      <c r="E280" s="1549"/>
      <c r="F280" s="1560">
        <v>50</v>
      </c>
      <c r="G280" s="1561"/>
    </row>
    <row r="281" spans="2:7" ht="15" customHeight="1" x14ac:dyDescent="0.2">
      <c r="B281" s="26">
        <v>51</v>
      </c>
      <c r="C281" s="1547" t="s">
        <v>775</v>
      </c>
      <c r="D281" s="1549"/>
      <c r="E281" s="1549"/>
      <c r="F281" s="1560">
        <v>51</v>
      </c>
      <c r="G281" s="1561"/>
    </row>
    <row r="282" spans="2:7" ht="15" customHeight="1" x14ac:dyDescent="0.2">
      <c r="B282" s="26">
        <v>52</v>
      </c>
      <c r="C282" s="1547" t="s">
        <v>776</v>
      </c>
      <c r="D282" s="1549"/>
      <c r="E282" s="1549"/>
      <c r="F282" s="1560">
        <v>52</v>
      </c>
      <c r="G282" s="1561"/>
    </row>
    <row r="283" spans="2:7" ht="15" customHeight="1" x14ac:dyDescent="0.2">
      <c r="B283" s="26">
        <v>53</v>
      </c>
      <c r="C283" s="1547" t="s">
        <v>777</v>
      </c>
      <c r="D283" s="1549"/>
      <c r="E283" s="1549"/>
      <c r="F283" s="1560">
        <v>53</v>
      </c>
      <c r="G283" s="1561"/>
    </row>
    <row r="284" spans="2:7" ht="15" customHeight="1" x14ac:dyDescent="0.2">
      <c r="B284" s="26">
        <v>54</v>
      </c>
      <c r="C284" s="1547" t="s">
        <v>778</v>
      </c>
      <c r="D284" s="1549"/>
      <c r="E284" s="1549"/>
      <c r="F284" s="1560">
        <v>54</v>
      </c>
      <c r="G284" s="1561"/>
    </row>
    <row r="285" spans="2:7" ht="15" customHeight="1" x14ac:dyDescent="0.2">
      <c r="B285" s="26">
        <v>55</v>
      </c>
      <c r="C285" s="1547" t="s">
        <v>175</v>
      </c>
      <c r="D285" s="1549"/>
      <c r="E285" s="1549"/>
      <c r="F285" s="1560">
        <v>55</v>
      </c>
      <c r="G285" s="1561"/>
    </row>
    <row r="286" spans="2:7" ht="15" customHeight="1" x14ac:dyDescent="0.2">
      <c r="B286" s="26">
        <v>56</v>
      </c>
      <c r="C286" s="1547" t="s">
        <v>161</v>
      </c>
      <c r="D286" s="1549"/>
      <c r="E286" s="1549"/>
      <c r="F286" s="1560">
        <v>56</v>
      </c>
      <c r="G286" s="1561"/>
    </row>
    <row r="287" spans="2:7" ht="15" customHeight="1" x14ac:dyDescent="0.2">
      <c r="B287" s="26">
        <v>57</v>
      </c>
      <c r="C287" s="1547" t="s">
        <v>796</v>
      </c>
      <c r="D287" s="1549"/>
      <c r="E287" s="1549"/>
      <c r="F287" s="1560">
        <v>57</v>
      </c>
      <c r="G287" s="1561"/>
    </row>
    <row r="288" spans="2:7" ht="15" customHeight="1" x14ac:dyDescent="0.2">
      <c r="B288" s="1591" t="s">
        <v>601</v>
      </c>
      <c r="C288" s="1592"/>
      <c r="D288" s="1592"/>
      <c r="E288" s="1592"/>
      <c r="F288" s="1592"/>
      <c r="G288" s="1593"/>
    </row>
    <row r="289" spans="2:7" ht="15" customHeight="1" x14ac:dyDescent="0.2">
      <c r="B289" s="26">
        <v>58</v>
      </c>
      <c r="C289" s="1547" t="s">
        <v>797</v>
      </c>
      <c r="D289" s="1549"/>
      <c r="E289" s="1549"/>
      <c r="F289" s="1560">
        <v>58</v>
      </c>
      <c r="G289" s="1561"/>
    </row>
    <row r="290" spans="2:7" ht="15" customHeight="1" x14ac:dyDescent="0.2">
      <c r="B290" s="26">
        <v>59</v>
      </c>
      <c r="C290" s="1547" t="s">
        <v>779</v>
      </c>
      <c r="D290" s="1549"/>
      <c r="E290" s="1549"/>
      <c r="F290" s="1560">
        <v>59</v>
      </c>
      <c r="G290" s="1561"/>
    </row>
    <row r="291" spans="2:7" ht="15" customHeight="1" x14ac:dyDescent="0.2">
      <c r="B291" s="26">
        <v>60</v>
      </c>
      <c r="C291" s="1547" t="s">
        <v>497</v>
      </c>
      <c r="D291" s="1549"/>
      <c r="E291" s="1549"/>
      <c r="F291" s="1560">
        <v>60</v>
      </c>
      <c r="G291" s="1561"/>
    </row>
    <row r="292" spans="2:7" ht="15" customHeight="1" x14ac:dyDescent="0.2">
      <c r="B292" s="26">
        <v>61</v>
      </c>
      <c r="C292" s="1547" t="s">
        <v>727</v>
      </c>
      <c r="D292" s="1549"/>
      <c r="E292" s="1549"/>
      <c r="F292" s="1560">
        <v>61</v>
      </c>
      <c r="G292" s="1561"/>
    </row>
    <row r="293" spans="2:7" ht="15" customHeight="1" x14ac:dyDescent="0.2">
      <c r="B293" s="26">
        <v>62</v>
      </c>
      <c r="C293" s="1547" t="s">
        <v>798</v>
      </c>
      <c r="D293" s="1549"/>
      <c r="E293" s="1549"/>
      <c r="F293" s="1560">
        <v>62</v>
      </c>
      <c r="G293" s="1561"/>
    </row>
    <row r="294" spans="2:7" ht="15" customHeight="1" x14ac:dyDescent="0.2">
      <c r="B294" s="26">
        <v>63</v>
      </c>
      <c r="C294" s="1547" t="s">
        <v>780</v>
      </c>
      <c r="D294" s="1549"/>
      <c r="E294" s="1549"/>
      <c r="F294" s="1560">
        <v>63</v>
      </c>
      <c r="G294" s="1561"/>
    </row>
    <row r="295" spans="2:7" ht="15" customHeight="1" x14ac:dyDescent="0.2">
      <c r="B295" s="26">
        <v>64</v>
      </c>
      <c r="C295" s="1547" t="s">
        <v>781</v>
      </c>
      <c r="D295" s="1549"/>
      <c r="E295" s="1549"/>
      <c r="F295" s="1560"/>
      <c r="G295" s="1561"/>
    </row>
    <row r="296" spans="2:7" ht="15" customHeight="1" x14ac:dyDescent="0.2">
      <c r="B296" s="26"/>
      <c r="C296" s="1547" t="s">
        <v>603</v>
      </c>
      <c r="D296" s="1547"/>
      <c r="E296" s="1547"/>
      <c r="F296" s="1560">
        <v>64</v>
      </c>
      <c r="G296" s="1561"/>
    </row>
    <row r="297" spans="2:7" ht="15" customHeight="1" x14ac:dyDescent="0.2">
      <c r="B297" s="26">
        <v>65</v>
      </c>
      <c r="C297" s="1547" t="s">
        <v>226</v>
      </c>
      <c r="D297" s="1549"/>
      <c r="E297" s="1549"/>
      <c r="F297" s="1560">
        <v>65</v>
      </c>
      <c r="G297" s="1561"/>
    </row>
    <row r="298" spans="2:7" ht="15" customHeight="1" x14ac:dyDescent="0.2">
      <c r="B298" s="26">
        <v>66</v>
      </c>
      <c r="C298" s="1547" t="s">
        <v>225</v>
      </c>
      <c r="D298" s="1549"/>
      <c r="E298" s="1549"/>
      <c r="F298" s="1560">
        <v>66</v>
      </c>
      <c r="G298" s="1561"/>
    </row>
    <row r="299" spans="2:7" ht="15" customHeight="1" x14ac:dyDescent="0.2">
      <c r="B299" s="27">
        <v>67</v>
      </c>
      <c r="C299" s="1537" t="s">
        <v>799</v>
      </c>
      <c r="D299" s="1538"/>
      <c r="E299" s="1538"/>
      <c r="F299" s="1562">
        <v>67</v>
      </c>
      <c r="G299" s="1563"/>
    </row>
    <row r="300" spans="2:7" x14ac:dyDescent="0.2">
      <c r="B300" s="126"/>
      <c r="C300" s="226"/>
      <c r="D300" s="12"/>
      <c r="E300" s="4"/>
      <c r="F300" s="4"/>
      <c r="G300" s="126"/>
    </row>
    <row r="301" spans="2:7" x14ac:dyDescent="0.2">
      <c r="B301" s="126"/>
      <c r="C301" s="226"/>
      <c r="D301" s="12"/>
      <c r="E301" s="4"/>
      <c r="F301" s="4"/>
      <c r="G301" s="126"/>
    </row>
    <row r="302" spans="2:7" x14ac:dyDescent="0.2">
      <c r="B302" s="126"/>
      <c r="C302" s="226"/>
      <c r="D302" s="12" t="s">
        <v>396</v>
      </c>
      <c r="E302" s="4"/>
      <c r="F302" s="4"/>
      <c r="G302" s="126"/>
    </row>
    <row r="303" spans="2:7" x14ac:dyDescent="0.2">
      <c r="B303" s="126"/>
      <c r="C303" s="226"/>
      <c r="D303" s="12"/>
      <c r="E303" s="4"/>
      <c r="F303" s="4"/>
      <c r="G303" s="126"/>
    </row>
    <row r="304" spans="2:7" x14ac:dyDescent="0.2">
      <c r="B304" s="126"/>
      <c r="C304" s="126"/>
      <c r="D304" s="12"/>
      <c r="E304" s="126"/>
      <c r="F304" s="126"/>
      <c r="G304" s="126"/>
    </row>
    <row r="305" spans="2:7" ht="15" customHeight="1" x14ac:dyDescent="0.2">
      <c r="B305" s="227" t="s">
        <v>103</v>
      </c>
      <c r="C305" s="1551" t="s">
        <v>816</v>
      </c>
      <c r="D305" s="1551"/>
      <c r="E305" s="1551"/>
      <c r="F305" s="1551" t="s">
        <v>605</v>
      </c>
      <c r="G305" s="1577"/>
    </row>
    <row r="306" spans="2:7" ht="15" customHeight="1" x14ac:dyDescent="0.2">
      <c r="B306" s="26">
        <v>68</v>
      </c>
      <c r="C306" s="1547" t="s">
        <v>800</v>
      </c>
      <c r="D306" s="1549"/>
      <c r="E306" s="1549"/>
      <c r="F306" s="1560">
        <v>68</v>
      </c>
      <c r="G306" s="1561"/>
    </row>
    <row r="307" spans="2:7" ht="15" customHeight="1" x14ac:dyDescent="0.2">
      <c r="B307" s="26">
        <v>69</v>
      </c>
      <c r="C307" s="1547" t="s">
        <v>794</v>
      </c>
      <c r="D307" s="1549"/>
      <c r="E307" s="1549"/>
      <c r="F307" s="1560"/>
      <c r="G307" s="1561"/>
    </row>
    <row r="308" spans="2:7" ht="15" customHeight="1" x14ac:dyDescent="0.2">
      <c r="B308" s="26"/>
      <c r="C308" s="1547" t="s">
        <v>793</v>
      </c>
      <c r="D308" s="1547"/>
      <c r="E308" s="1547"/>
      <c r="F308" s="1560">
        <v>69</v>
      </c>
      <c r="G308" s="1561"/>
    </row>
    <row r="309" spans="2:7" ht="15" customHeight="1" x14ac:dyDescent="0.2">
      <c r="B309" s="26">
        <v>70</v>
      </c>
      <c r="C309" s="1547" t="s">
        <v>371</v>
      </c>
      <c r="D309" s="1549"/>
      <c r="E309" s="1549"/>
      <c r="F309" s="1560">
        <v>70</v>
      </c>
      <c r="G309" s="1561"/>
    </row>
    <row r="310" spans="2:7" ht="15" customHeight="1" x14ac:dyDescent="0.2">
      <c r="B310" s="26">
        <v>71</v>
      </c>
      <c r="C310" s="1547" t="s">
        <v>372</v>
      </c>
      <c r="D310" s="1549"/>
      <c r="E310" s="1549"/>
      <c r="F310" s="1560">
        <v>71</v>
      </c>
      <c r="G310" s="1561"/>
    </row>
    <row r="311" spans="2:7" ht="15" customHeight="1" x14ac:dyDescent="0.2">
      <c r="B311" s="26">
        <v>72</v>
      </c>
      <c r="C311" s="1547" t="s">
        <v>373</v>
      </c>
      <c r="D311" s="1549"/>
      <c r="E311" s="1549"/>
      <c r="F311" s="1560">
        <v>72</v>
      </c>
      <c r="G311" s="1561"/>
    </row>
    <row r="312" spans="2:7" ht="15" customHeight="1" x14ac:dyDescent="0.2">
      <c r="B312" s="26">
        <v>73</v>
      </c>
      <c r="C312" s="1547" t="s">
        <v>374</v>
      </c>
      <c r="D312" s="1549"/>
      <c r="E312" s="1549"/>
      <c r="F312" s="1560">
        <v>73</v>
      </c>
      <c r="G312" s="1561"/>
    </row>
    <row r="313" spans="2:7" ht="15" customHeight="1" x14ac:dyDescent="0.2">
      <c r="B313" s="1591" t="s">
        <v>607</v>
      </c>
      <c r="C313" s="1592"/>
      <c r="D313" s="1592"/>
      <c r="E313" s="1592"/>
      <c r="F313" s="1592"/>
      <c r="G313" s="1593"/>
    </row>
    <row r="314" spans="2:7" ht="15" customHeight="1" x14ac:dyDescent="0.2">
      <c r="B314" s="26">
        <v>74</v>
      </c>
      <c r="C314" s="1547" t="s">
        <v>375</v>
      </c>
      <c r="D314" s="1549"/>
      <c r="E314" s="1549"/>
      <c r="F314" s="1560">
        <v>74</v>
      </c>
      <c r="G314" s="1561"/>
    </row>
    <row r="315" spans="2:7" ht="15" customHeight="1" x14ac:dyDescent="0.2">
      <c r="B315" s="26">
        <v>75</v>
      </c>
      <c r="C315" s="1547" t="s">
        <v>376</v>
      </c>
      <c r="D315" s="1549"/>
      <c r="E315" s="1549"/>
      <c r="F315" s="1560">
        <v>75</v>
      </c>
      <c r="G315" s="1561"/>
    </row>
    <row r="316" spans="2:7" ht="15" customHeight="1" x14ac:dyDescent="0.2">
      <c r="B316" s="26">
        <v>76</v>
      </c>
      <c r="C316" s="1547" t="s">
        <v>1614</v>
      </c>
      <c r="D316" s="1549"/>
      <c r="E316" s="1549"/>
      <c r="F316" s="1560">
        <v>76</v>
      </c>
      <c r="G316" s="1561"/>
    </row>
    <row r="317" spans="2:7" ht="15" customHeight="1" x14ac:dyDescent="0.2">
      <c r="B317" s="26">
        <v>77</v>
      </c>
      <c r="C317" s="1547" t="s">
        <v>1612</v>
      </c>
      <c r="D317" s="1549"/>
      <c r="E317" s="1549"/>
      <c r="F317" s="1560">
        <v>77</v>
      </c>
      <c r="G317" s="1561"/>
    </row>
    <row r="318" spans="2:7" ht="15" customHeight="1" x14ac:dyDescent="0.2">
      <c r="B318" s="26">
        <v>78</v>
      </c>
      <c r="C318" s="1547" t="s">
        <v>377</v>
      </c>
      <c r="D318" s="1549"/>
      <c r="E318" s="1549"/>
      <c r="F318" s="1560">
        <v>78</v>
      </c>
      <c r="G318" s="1561"/>
    </row>
    <row r="319" spans="2:7" ht="15" customHeight="1" x14ac:dyDescent="0.2">
      <c r="B319" s="26">
        <v>79</v>
      </c>
      <c r="C319" s="1547" t="s">
        <v>378</v>
      </c>
      <c r="D319" s="1549"/>
      <c r="E319" s="1549"/>
      <c r="F319" s="1560">
        <v>79</v>
      </c>
      <c r="G319" s="1561"/>
    </row>
    <row r="320" spans="2:7" ht="15" customHeight="1" x14ac:dyDescent="0.2">
      <c r="B320" s="26">
        <v>80</v>
      </c>
      <c r="C320" s="1547" t="s">
        <v>379</v>
      </c>
      <c r="D320" s="1549"/>
      <c r="E320" s="1549"/>
      <c r="F320" s="1560">
        <v>80</v>
      </c>
      <c r="G320" s="1561"/>
    </row>
    <row r="321" spans="2:7" ht="15" customHeight="1" x14ac:dyDescent="0.2">
      <c r="B321" s="1591" t="s">
        <v>608</v>
      </c>
      <c r="C321" s="1592"/>
      <c r="D321" s="1592"/>
      <c r="E321" s="1592"/>
      <c r="F321" s="1592"/>
      <c r="G321" s="1593"/>
    </row>
    <row r="322" spans="2:7" ht="15" customHeight="1" x14ac:dyDescent="0.2">
      <c r="B322" s="26">
        <v>81</v>
      </c>
      <c r="C322" s="1547" t="s">
        <v>380</v>
      </c>
      <c r="D322" s="1549"/>
      <c r="E322" s="1549"/>
      <c r="F322" s="1560">
        <v>81</v>
      </c>
      <c r="G322" s="1561"/>
    </row>
    <row r="323" spans="2:7" ht="15" customHeight="1" x14ac:dyDescent="0.2">
      <c r="B323" s="26">
        <v>82</v>
      </c>
      <c r="C323" s="1547" t="s">
        <v>381</v>
      </c>
      <c r="D323" s="1549"/>
      <c r="E323" s="1549"/>
      <c r="F323" s="1560">
        <v>82</v>
      </c>
      <c r="G323" s="1561"/>
    </row>
    <row r="324" spans="2:7" ht="15" customHeight="1" x14ac:dyDescent="0.2">
      <c r="B324" s="26">
        <v>83</v>
      </c>
      <c r="C324" s="1547" t="s">
        <v>121</v>
      </c>
      <c r="D324" s="1549"/>
      <c r="E324" s="1549"/>
      <c r="F324" s="1560">
        <v>83</v>
      </c>
      <c r="G324" s="1561"/>
    </row>
    <row r="325" spans="2:7" ht="15" customHeight="1" x14ac:dyDescent="0.2">
      <c r="B325" s="1591" t="s">
        <v>609</v>
      </c>
      <c r="C325" s="1592"/>
      <c r="D325" s="1592"/>
      <c r="E325" s="1592"/>
      <c r="F325" s="1592"/>
      <c r="G325" s="1593"/>
    </row>
    <row r="326" spans="2:7" ht="15" customHeight="1" x14ac:dyDescent="0.2">
      <c r="B326" s="26">
        <v>84</v>
      </c>
      <c r="C326" s="1547" t="s">
        <v>123</v>
      </c>
      <c r="D326" s="1549"/>
      <c r="E326" s="1549"/>
      <c r="F326" s="1560">
        <v>84</v>
      </c>
      <c r="G326" s="1561"/>
    </row>
    <row r="327" spans="2:7" ht="15" customHeight="1" x14ac:dyDescent="0.2">
      <c r="B327" s="26">
        <v>85</v>
      </c>
      <c r="C327" s="1547" t="s">
        <v>869</v>
      </c>
      <c r="D327" s="1549"/>
      <c r="E327" s="1549"/>
      <c r="F327" s="1560">
        <v>85</v>
      </c>
      <c r="G327" s="1561"/>
    </row>
    <row r="328" spans="2:7" ht="15" customHeight="1" x14ac:dyDescent="0.2">
      <c r="B328" s="26">
        <v>86</v>
      </c>
      <c r="C328" s="1547" t="s">
        <v>870</v>
      </c>
      <c r="D328" s="1549"/>
      <c r="E328" s="1549"/>
      <c r="F328" s="1560"/>
      <c r="G328" s="1561"/>
    </row>
    <row r="329" spans="2:7" ht="15" customHeight="1" x14ac:dyDescent="0.2">
      <c r="B329" s="26"/>
      <c r="C329" s="1547" t="s">
        <v>115</v>
      </c>
      <c r="D329" s="1547"/>
      <c r="E329" s="1547"/>
      <c r="F329" s="1560">
        <v>86</v>
      </c>
      <c r="G329" s="1561"/>
    </row>
    <row r="330" spans="2:7" ht="15" customHeight="1" x14ac:dyDescent="0.2">
      <c r="B330" s="26">
        <v>87</v>
      </c>
      <c r="C330" s="1547" t="s">
        <v>871</v>
      </c>
      <c r="D330" s="1549"/>
      <c r="E330" s="1549"/>
      <c r="F330" s="1560">
        <v>87</v>
      </c>
      <c r="G330" s="1561"/>
    </row>
    <row r="331" spans="2:7" ht="15" customHeight="1" x14ac:dyDescent="0.2">
      <c r="B331" s="26">
        <v>88</v>
      </c>
      <c r="C331" s="1594" t="s">
        <v>872</v>
      </c>
      <c r="D331" s="1594"/>
      <c r="E331" s="1594"/>
      <c r="F331" s="164"/>
      <c r="G331" s="165"/>
    </row>
    <row r="332" spans="2:7" ht="15" customHeight="1" x14ac:dyDescent="0.2">
      <c r="B332" s="207"/>
      <c r="C332" s="1600" t="s">
        <v>88</v>
      </c>
      <c r="D332" s="1600"/>
      <c r="E332" s="1600"/>
      <c r="F332" s="1562">
        <v>88</v>
      </c>
      <c r="G332" s="1563"/>
    </row>
    <row r="333" spans="2:7" ht="15" customHeight="1" x14ac:dyDescent="0.2">
      <c r="B333" s="1591" t="s">
        <v>610</v>
      </c>
      <c r="C333" s="1592"/>
      <c r="D333" s="1592"/>
      <c r="E333" s="1592"/>
      <c r="F333" s="1592"/>
      <c r="G333" s="1593"/>
    </row>
    <row r="334" spans="2:7" ht="15" customHeight="1" x14ac:dyDescent="0.2">
      <c r="B334" s="26">
        <v>89</v>
      </c>
      <c r="C334" s="1547" t="s">
        <v>5</v>
      </c>
      <c r="D334" s="1549"/>
      <c r="E334" s="1549"/>
      <c r="F334" s="1560">
        <v>89</v>
      </c>
      <c r="G334" s="1561"/>
    </row>
    <row r="335" spans="2:7" ht="15" customHeight="1" x14ac:dyDescent="0.2">
      <c r="B335" s="26">
        <v>90</v>
      </c>
      <c r="C335" s="1547" t="s">
        <v>782</v>
      </c>
      <c r="D335" s="1549"/>
      <c r="E335" s="1549"/>
      <c r="F335" s="1560">
        <v>90</v>
      </c>
      <c r="G335" s="1561"/>
    </row>
    <row r="336" spans="2:7" ht="15" customHeight="1" x14ac:dyDescent="0.2">
      <c r="B336" s="26">
        <v>91</v>
      </c>
      <c r="C336" s="1547" t="s">
        <v>801</v>
      </c>
      <c r="D336" s="1549"/>
      <c r="E336" s="1549"/>
      <c r="F336" s="1560">
        <v>91</v>
      </c>
      <c r="G336" s="1561"/>
    </row>
    <row r="337" spans="2:7" ht="15" customHeight="1" x14ac:dyDescent="0.2">
      <c r="B337" s="26">
        <v>92</v>
      </c>
      <c r="C337" s="1547" t="s">
        <v>806</v>
      </c>
      <c r="D337" s="1549"/>
      <c r="E337" s="1549"/>
      <c r="F337" s="1560">
        <v>92</v>
      </c>
      <c r="G337" s="1561"/>
    </row>
    <row r="338" spans="2:7" ht="15" customHeight="1" x14ac:dyDescent="0.2">
      <c r="B338" s="26">
        <v>93</v>
      </c>
      <c r="C338" s="1547" t="s">
        <v>805</v>
      </c>
      <c r="D338" s="1549"/>
      <c r="E338" s="1549"/>
      <c r="F338" s="1560">
        <v>93</v>
      </c>
      <c r="G338" s="1561"/>
    </row>
    <row r="339" spans="2:7" ht="15" customHeight="1" x14ac:dyDescent="0.2">
      <c r="B339" s="26">
        <v>94</v>
      </c>
      <c r="C339" s="1547" t="s">
        <v>804</v>
      </c>
      <c r="D339" s="1549"/>
      <c r="E339" s="1549"/>
      <c r="F339" s="1560">
        <v>94</v>
      </c>
      <c r="G339" s="1561"/>
    </row>
    <row r="340" spans="2:7" ht="15" customHeight="1" x14ac:dyDescent="0.2">
      <c r="B340" s="26">
        <v>95</v>
      </c>
      <c r="C340" s="1547" t="s">
        <v>803</v>
      </c>
      <c r="D340" s="1549"/>
      <c r="E340" s="1549"/>
      <c r="F340" s="1560">
        <v>95</v>
      </c>
      <c r="G340" s="1561"/>
    </row>
    <row r="341" spans="2:7" ht="15" customHeight="1" x14ac:dyDescent="0.2">
      <c r="B341" s="26">
        <v>96</v>
      </c>
      <c r="C341" s="1547" t="s">
        <v>802</v>
      </c>
      <c r="D341" s="1549"/>
      <c r="E341" s="1549"/>
      <c r="F341" s="1560">
        <v>96</v>
      </c>
      <c r="G341" s="1561"/>
    </row>
    <row r="342" spans="2:7" ht="15" customHeight="1" x14ac:dyDescent="0.2">
      <c r="B342" s="26">
        <v>97</v>
      </c>
      <c r="C342" s="1547" t="s">
        <v>171</v>
      </c>
      <c r="D342" s="1549"/>
      <c r="E342" s="1549"/>
      <c r="F342" s="1560">
        <v>97</v>
      </c>
      <c r="G342" s="1561"/>
    </row>
    <row r="343" spans="2:7" ht="15" customHeight="1" x14ac:dyDescent="0.2">
      <c r="B343" s="26">
        <v>98</v>
      </c>
      <c r="C343" s="1547" t="s">
        <v>172</v>
      </c>
      <c r="D343" s="1549"/>
      <c r="E343" s="1549"/>
      <c r="F343" s="1560">
        <v>98</v>
      </c>
      <c r="G343" s="1561"/>
    </row>
    <row r="344" spans="2:7" ht="15" customHeight="1" x14ac:dyDescent="0.2">
      <c r="B344" s="26">
        <v>99</v>
      </c>
      <c r="C344" s="1547" t="s">
        <v>173</v>
      </c>
      <c r="D344" s="1549"/>
      <c r="E344" s="1549"/>
      <c r="F344" s="1560">
        <v>99</v>
      </c>
      <c r="G344" s="1561"/>
    </row>
    <row r="345" spans="2:7" ht="15" customHeight="1" x14ac:dyDescent="0.2">
      <c r="B345" s="26">
        <v>100</v>
      </c>
      <c r="C345" s="1547" t="s">
        <v>6</v>
      </c>
      <c r="D345" s="1549"/>
      <c r="E345" s="1549"/>
      <c r="F345" s="1560">
        <v>100</v>
      </c>
      <c r="G345" s="1598"/>
    </row>
    <row r="346" spans="2:7" ht="15" customHeight="1" x14ac:dyDescent="0.2">
      <c r="B346" s="26">
        <v>101</v>
      </c>
      <c r="C346" s="1547" t="s">
        <v>122</v>
      </c>
      <c r="D346" s="1549"/>
      <c r="E346" s="1549"/>
      <c r="F346" s="1560">
        <v>101</v>
      </c>
      <c r="G346" s="1598"/>
    </row>
    <row r="347" spans="2:7" ht="15" customHeight="1" x14ac:dyDescent="0.2">
      <c r="B347" s="27"/>
      <c r="C347" s="1537" t="s">
        <v>807</v>
      </c>
      <c r="D347" s="1538"/>
      <c r="E347" s="1538"/>
      <c r="F347" s="1562"/>
      <c r="G347" s="1563"/>
    </row>
    <row r="348" spans="2:7" ht="15" customHeight="1" x14ac:dyDescent="0.2">
      <c r="B348" s="1574" t="s">
        <v>611</v>
      </c>
      <c r="C348" s="1575"/>
      <c r="D348" s="1575"/>
      <c r="E348" s="1575"/>
      <c r="F348" s="1575"/>
      <c r="G348" s="1576"/>
    </row>
    <row r="349" spans="2:7" ht="15" customHeight="1" x14ac:dyDescent="0.2">
      <c r="B349" s="26">
        <v>102</v>
      </c>
      <c r="C349" s="1547" t="s">
        <v>681</v>
      </c>
      <c r="D349" s="1549"/>
      <c r="E349" s="1549"/>
      <c r="F349" s="1560">
        <v>102</v>
      </c>
      <c r="G349" s="1561"/>
    </row>
    <row r="350" spans="2:7" ht="13.15" customHeight="1" x14ac:dyDescent="0.2">
      <c r="B350" s="27">
        <v>103</v>
      </c>
      <c r="C350" s="1537" t="s">
        <v>1451</v>
      </c>
      <c r="D350" s="1538"/>
      <c r="E350" s="1538"/>
      <c r="F350" s="1562">
        <v>103</v>
      </c>
      <c r="G350" s="1563"/>
    </row>
    <row r="351" spans="2:7" ht="12.75" customHeight="1" x14ac:dyDescent="0.2"/>
    <row r="354" spans="3:6" x14ac:dyDescent="0.2">
      <c r="D354" s="12" t="s">
        <v>410</v>
      </c>
    </row>
    <row r="355" spans="3:6" x14ac:dyDescent="0.2">
      <c r="D355" s="12"/>
    </row>
    <row r="356" spans="3:6" x14ac:dyDescent="0.2">
      <c r="D356" s="12"/>
    </row>
    <row r="357" spans="3:6" ht="19.5" customHeight="1" x14ac:dyDescent="0.2"/>
    <row r="358" spans="3:6" x14ac:dyDescent="0.2">
      <c r="C358" s="1"/>
      <c r="D358" s="1"/>
      <c r="E358" s="1"/>
      <c r="F358" s="1"/>
    </row>
    <row r="410" spans="4:4" x14ac:dyDescent="0.2">
      <c r="D410"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6">
    <mergeCell ref="D103:E103"/>
    <mergeCell ref="D106:F106"/>
    <mergeCell ref="D107:E107"/>
    <mergeCell ref="D108:E108"/>
    <mergeCell ref="D109:E109"/>
    <mergeCell ref="C345:E345"/>
    <mergeCell ref="F345:G345"/>
    <mergeCell ref="C267:E267"/>
    <mergeCell ref="C268:E268"/>
    <mergeCell ref="F337:G337"/>
    <mergeCell ref="C334:E334"/>
    <mergeCell ref="C332:E332"/>
    <mergeCell ref="F341:G341"/>
    <mergeCell ref="C328:E328"/>
    <mergeCell ref="F343:G343"/>
    <mergeCell ref="F344:G344"/>
    <mergeCell ref="F292:G292"/>
    <mergeCell ref="F293:G293"/>
    <mergeCell ref="F290:G290"/>
    <mergeCell ref="C320:E320"/>
    <mergeCell ref="C322:E322"/>
    <mergeCell ref="B288:G288"/>
    <mergeCell ref="F289:G289"/>
    <mergeCell ref="C292:E292"/>
    <mergeCell ref="C336:E336"/>
    <mergeCell ref="F316:G316"/>
    <mergeCell ref="C327:E327"/>
    <mergeCell ref="C326:E326"/>
    <mergeCell ref="C305:E305"/>
    <mergeCell ref="F305:G305"/>
    <mergeCell ref="F326:G326"/>
    <mergeCell ref="B325:G325"/>
    <mergeCell ref="F323:G323"/>
    <mergeCell ref="F320:G320"/>
    <mergeCell ref="F322:G322"/>
    <mergeCell ref="B321:G321"/>
    <mergeCell ref="C308:E308"/>
    <mergeCell ref="F307:G307"/>
    <mergeCell ref="C316:E316"/>
    <mergeCell ref="C312:E312"/>
    <mergeCell ref="C315:E315"/>
    <mergeCell ref="F312:G312"/>
    <mergeCell ref="C310:E310"/>
    <mergeCell ref="F317:G317"/>
    <mergeCell ref="F318:G318"/>
    <mergeCell ref="F319:G319"/>
    <mergeCell ref="B313:G313"/>
    <mergeCell ref="F314:G314"/>
    <mergeCell ref="C263:E263"/>
    <mergeCell ref="F261:G261"/>
    <mergeCell ref="C249:E249"/>
    <mergeCell ref="F249:G249"/>
    <mergeCell ref="C265:E265"/>
    <mergeCell ref="C264:E264"/>
    <mergeCell ref="F347:G347"/>
    <mergeCell ref="F338:G338"/>
    <mergeCell ref="F340:G340"/>
    <mergeCell ref="F339:G339"/>
    <mergeCell ref="C319:E319"/>
    <mergeCell ref="C330:E330"/>
    <mergeCell ref="F335:G335"/>
    <mergeCell ref="F336:G336"/>
    <mergeCell ref="C339:E339"/>
    <mergeCell ref="C338:E338"/>
    <mergeCell ref="C335:E335"/>
    <mergeCell ref="C329:E329"/>
    <mergeCell ref="F334:G334"/>
    <mergeCell ref="F329:G329"/>
    <mergeCell ref="C346:E346"/>
    <mergeCell ref="F346:G346"/>
    <mergeCell ref="C323:E323"/>
    <mergeCell ref="F342:G342"/>
    <mergeCell ref="B333:G333"/>
    <mergeCell ref="C311:E311"/>
    <mergeCell ref="F328:G328"/>
    <mergeCell ref="F330:G330"/>
    <mergeCell ref="F332:G332"/>
    <mergeCell ref="F308:G308"/>
    <mergeCell ref="F327:G327"/>
    <mergeCell ref="F324:G324"/>
    <mergeCell ref="C324:E324"/>
    <mergeCell ref="C331:E331"/>
    <mergeCell ref="C317:E317"/>
    <mergeCell ref="C318:E318"/>
    <mergeCell ref="F315:G315"/>
    <mergeCell ref="C314:E314"/>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F350:G350"/>
    <mergeCell ref="C343:E343"/>
    <mergeCell ref="C347:E347"/>
    <mergeCell ref="C344:E344"/>
    <mergeCell ref="F218:G218"/>
    <mergeCell ref="C219:E219"/>
    <mergeCell ref="C340:E340"/>
    <mergeCell ref="C341:E341"/>
    <mergeCell ref="C342:E342"/>
    <mergeCell ref="C337:E337"/>
    <mergeCell ref="F349:G349"/>
    <mergeCell ref="C349:E349"/>
    <mergeCell ref="B348:G348"/>
    <mergeCell ref="F238:G238"/>
    <mergeCell ref="F229:G229"/>
    <mergeCell ref="F230:G230"/>
    <mergeCell ref="F231:G231"/>
    <mergeCell ref="F232:G232"/>
    <mergeCell ref="F237:G237"/>
    <mergeCell ref="F235:G235"/>
    <mergeCell ref="F255:G255"/>
    <mergeCell ref="F236:G236"/>
    <mergeCell ref="C221:E221"/>
    <mergeCell ref="F222:G222"/>
    <mergeCell ref="E178:G178"/>
    <mergeCell ref="F247:G247"/>
    <mergeCell ref="C238:E238"/>
    <mergeCell ref="C244:E244"/>
    <mergeCell ref="C243:E243"/>
    <mergeCell ref="C242:E242"/>
    <mergeCell ref="F228:G228"/>
    <mergeCell ref="C228:E228"/>
    <mergeCell ref="C229:E229"/>
    <mergeCell ref="C240:E240"/>
    <mergeCell ref="C239:E239"/>
    <mergeCell ref="C241:E241"/>
    <mergeCell ref="C220:E220"/>
    <mergeCell ref="C231:E231"/>
    <mergeCell ref="C237:E237"/>
    <mergeCell ref="C246:E246"/>
    <mergeCell ref="C245:E245"/>
    <mergeCell ref="F244:G244"/>
    <mergeCell ref="F243:G243"/>
    <mergeCell ref="F233:G233"/>
    <mergeCell ref="C233:E233"/>
    <mergeCell ref="F214:G214"/>
    <mergeCell ref="F216:G216"/>
    <mergeCell ref="C272:E272"/>
    <mergeCell ref="C296:E296"/>
    <mergeCell ref="F256:G256"/>
    <mergeCell ref="F257:G257"/>
    <mergeCell ref="F258:G258"/>
    <mergeCell ref="F239:G239"/>
    <mergeCell ref="F240:G240"/>
    <mergeCell ref="F241:G241"/>
    <mergeCell ref="C223:E223"/>
    <mergeCell ref="F234:G234"/>
    <mergeCell ref="F259:G259"/>
    <mergeCell ref="C230:E230"/>
    <mergeCell ref="C270:E270"/>
    <mergeCell ref="C269:E269"/>
    <mergeCell ref="C235:E235"/>
    <mergeCell ref="C225:E225"/>
    <mergeCell ref="C232:E232"/>
    <mergeCell ref="C247:E247"/>
    <mergeCell ref="C248:E248"/>
    <mergeCell ref="F260:G260"/>
    <mergeCell ref="F270:G270"/>
    <mergeCell ref="F269:G269"/>
    <mergeCell ref="C266:E266"/>
    <mergeCell ref="C262:E262"/>
    <mergeCell ref="F281:G281"/>
    <mergeCell ref="F263:G263"/>
    <mergeCell ref="F264:G264"/>
    <mergeCell ref="E158:G158"/>
    <mergeCell ref="B158:C158"/>
    <mergeCell ref="B159:G159"/>
    <mergeCell ref="B160:C160"/>
    <mergeCell ref="E160:G160"/>
    <mergeCell ref="B157:C157"/>
    <mergeCell ref="F211:G211"/>
    <mergeCell ref="E166:G166"/>
    <mergeCell ref="E174:G174"/>
    <mergeCell ref="E176:G176"/>
    <mergeCell ref="C209:E209"/>
    <mergeCell ref="C211:E211"/>
    <mergeCell ref="B186:C186"/>
    <mergeCell ref="B187:C187"/>
    <mergeCell ref="B169:C169"/>
    <mergeCell ref="E177:G177"/>
    <mergeCell ref="B177:C177"/>
    <mergeCell ref="F206:G206"/>
    <mergeCell ref="F212:G212"/>
    <mergeCell ref="C215:E215"/>
    <mergeCell ref="C214:E214"/>
    <mergeCell ref="F271:G271"/>
    <mergeCell ref="C206:E206"/>
    <mergeCell ref="F225:G225"/>
    <mergeCell ref="F226:G226"/>
    <mergeCell ref="F227:G227"/>
    <mergeCell ref="C226:E226"/>
    <mergeCell ref="F273:G273"/>
    <mergeCell ref="C287:E287"/>
    <mergeCell ref="F283:G283"/>
    <mergeCell ref="F284:G284"/>
    <mergeCell ref="F286:G286"/>
    <mergeCell ref="F274:G274"/>
    <mergeCell ref="F275:G275"/>
    <mergeCell ref="F276:G276"/>
    <mergeCell ref="F285:G285"/>
    <mergeCell ref="C274:E274"/>
    <mergeCell ref="C285:E285"/>
    <mergeCell ref="C275:E275"/>
    <mergeCell ref="C282:E282"/>
    <mergeCell ref="C276:E276"/>
    <mergeCell ref="C286:E286"/>
    <mergeCell ref="F268:G268"/>
    <mergeCell ref="F267:G267"/>
    <mergeCell ref="F262:G262"/>
    <mergeCell ref="F265:G265"/>
    <mergeCell ref="F248:G248"/>
    <mergeCell ref="F242:G242"/>
    <mergeCell ref="F246:G246"/>
    <mergeCell ref="F245:G245"/>
    <mergeCell ref="F209:G209"/>
    <mergeCell ref="B153:C153"/>
    <mergeCell ref="B154:C154"/>
    <mergeCell ref="E156:G156"/>
    <mergeCell ref="B156:C156"/>
    <mergeCell ref="C212:E212"/>
    <mergeCell ref="C210:E210"/>
    <mergeCell ref="E173:G173"/>
    <mergeCell ref="B175:C175"/>
    <mergeCell ref="B174:C174"/>
    <mergeCell ref="E175:G175"/>
    <mergeCell ref="B167:C167"/>
    <mergeCell ref="F215:G215"/>
    <mergeCell ref="F213:G213"/>
    <mergeCell ref="F210:G210"/>
    <mergeCell ref="C216:E216"/>
    <mergeCell ref="C218:E218"/>
    <mergeCell ref="F219:G219"/>
    <mergeCell ref="F220:G220"/>
    <mergeCell ref="C271:E271"/>
    <mergeCell ref="C273:E273"/>
    <mergeCell ref="F272:G272"/>
    <mergeCell ref="F221:G221"/>
    <mergeCell ref="F266:G266"/>
    <mergeCell ref="C291:E291"/>
    <mergeCell ref="C294:E294"/>
    <mergeCell ref="C293:E293"/>
    <mergeCell ref="C256:E256"/>
    <mergeCell ref="C224:E224"/>
    <mergeCell ref="F223:G223"/>
    <mergeCell ref="F224:G224"/>
    <mergeCell ref="C283:E283"/>
    <mergeCell ref="C284:E284"/>
    <mergeCell ref="C277:E277"/>
    <mergeCell ref="C278:E278"/>
    <mergeCell ref="C280:E280"/>
    <mergeCell ref="C281:E281"/>
    <mergeCell ref="F279:G279"/>
    <mergeCell ref="F280:G280"/>
    <mergeCell ref="F277:G277"/>
    <mergeCell ref="C279:E279"/>
    <mergeCell ref="F278:G278"/>
    <mergeCell ref="F282:G282"/>
    <mergeCell ref="F297:G297"/>
    <mergeCell ref="F298:G298"/>
    <mergeCell ref="F296:G296"/>
    <mergeCell ref="F287:G287"/>
    <mergeCell ref="C295:E295"/>
    <mergeCell ref="F311:G311"/>
    <mergeCell ref="C297:E297"/>
    <mergeCell ref="C298:E298"/>
    <mergeCell ref="C309:E309"/>
    <mergeCell ref="F310:G310"/>
    <mergeCell ref="C306:E306"/>
    <mergeCell ref="C307:E307"/>
    <mergeCell ref="F309:G309"/>
    <mergeCell ref="C299:E299"/>
    <mergeCell ref="F306:G306"/>
    <mergeCell ref="F294:G294"/>
    <mergeCell ref="F295:G295"/>
    <mergeCell ref="F299:G299"/>
    <mergeCell ref="C289:E289"/>
    <mergeCell ref="F291:G291"/>
    <mergeCell ref="C290:E290"/>
    <mergeCell ref="D95:F95"/>
    <mergeCell ref="D96:F96"/>
    <mergeCell ref="B184:C184"/>
    <mergeCell ref="B179:C179"/>
    <mergeCell ref="B180:C180"/>
    <mergeCell ref="B181:C181"/>
    <mergeCell ref="B182:C182"/>
    <mergeCell ref="E169:G169"/>
    <mergeCell ref="D98:F98"/>
    <mergeCell ref="D99:F99"/>
    <mergeCell ref="D100:F100"/>
    <mergeCell ref="D101:F101"/>
    <mergeCell ref="D104:F104"/>
    <mergeCell ref="D105:F105"/>
    <mergeCell ref="D110:F110"/>
    <mergeCell ref="D114:F114"/>
    <mergeCell ref="B176:C176"/>
    <mergeCell ref="B163:C163"/>
    <mergeCell ref="B164:C164"/>
    <mergeCell ref="E164:G164"/>
    <mergeCell ref="E163:G163"/>
    <mergeCell ref="B173:C173"/>
    <mergeCell ref="B168:C168"/>
    <mergeCell ref="B178:C178"/>
    <mergeCell ref="C350:E350"/>
    <mergeCell ref="D111:F111"/>
    <mergeCell ref="D112:F112"/>
    <mergeCell ref="D102:F102"/>
    <mergeCell ref="D113:F113"/>
    <mergeCell ref="B172:G172"/>
    <mergeCell ref="B183:C183"/>
    <mergeCell ref="E170:G170"/>
    <mergeCell ref="E171:G171"/>
    <mergeCell ref="C260:E260"/>
    <mergeCell ref="C261:E261"/>
    <mergeCell ref="C257:E257"/>
    <mergeCell ref="C258:E258"/>
    <mergeCell ref="C259:E259"/>
    <mergeCell ref="C213:E213"/>
    <mergeCell ref="C255:E255"/>
    <mergeCell ref="C236:E236"/>
    <mergeCell ref="B217:G217"/>
    <mergeCell ref="C227:E227"/>
    <mergeCell ref="C234:E234"/>
    <mergeCell ref="C222:E222"/>
    <mergeCell ref="B185:C185"/>
    <mergeCell ref="B170:C170"/>
    <mergeCell ref="B171:C171"/>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7"/>
  <sheetViews>
    <sheetView view="pageBreakPreview" topLeftCell="A339" zoomScale="124" zoomScaleNormal="100" zoomScaleSheetLayoutView="124" workbookViewId="0">
      <selection activeCell="I278" sqref="I278"/>
    </sheetView>
  </sheetViews>
  <sheetFormatPr defaultRowHeight="11.45" customHeight="1" x14ac:dyDescent="0.2"/>
  <cols>
    <col min="1" max="1" width="3" style="47" customWidth="1"/>
    <col min="2" max="2" width="8.7109375" style="47" customWidth="1"/>
    <col min="3" max="7" width="9.7109375" style="47" customWidth="1"/>
    <col min="8" max="8" width="9.5703125" style="47" customWidth="1"/>
    <col min="9" max="17" width="9.7109375" style="47" customWidth="1"/>
    <col min="18" max="16384" width="9.140625" style="47"/>
  </cols>
  <sheetData>
    <row r="1" spans="2:9" ht="11.45" customHeight="1" x14ac:dyDescent="0.2">
      <c r="B1" s="60" t="s">
        <v>985</v>
      </c>
    </row>
    <row r="2" spans="2:9" ht="11.25" customHeight="1" x14ac:dyDescent="0.2">
      <c r="B2" s="1685" t="s">
        <v>592</v>
      </c>
      <c r="C2" s="1601" t="s">
        <v>142</v>
      </c>
      <c r="D2" s="1601" t="s">
        <v>329</v>
      </c>
      <c r="E2" s="1601" t="s">
        <v>343</v>
      </c>
      <c r="F2" s="1601" t="s">
        <v>1000</v>
      </c>
      <c r="G2" s="1601" t="s">
        <v>1436</v>
      </c>
      <c r="H2" s="448" t="s">
        <v>512</v>
      </c>
    </row>
    <row r="3" spans="2:9" ht="11.25" customHeight="1" x14ac:dyDescent="0.2">
      <c r="B3" s="1686"/>
      <c r="C3" s="1602"/>
      <c r="D3" s="1602"/>
      <c r="E3" s="1602"/>
      <c r="F3" s="1602"/>
      <c r="G3" s="1602"/>
      <c r="H3" s="441" t="s">
        <v>60</v>
      </c>
    </row>
    <row r="4" spans="2:9" ht="11.25" customHeight="1" x14ac:dyDescent="0.2">
      <c r="B4" s="1687"/>
      <c r="C4" s="1682" t="s">
        <v>169</v>
      </c>
      <c r="D4" s="1684"/>
      <c r="E4" s="1684"/>
      <c r="F4" s="1684"/>
      <c r="G4" s="1684"/>
      <c r="H4" s="1683"/>
    </row>
    <row r="5" spans="2:9" ht="10.5" customHeight="1" x14ac:dyDescent="0.2">
      <c r="B5" s="491">
        <v>1970</v>
      </c>
      <c r="C5" s="416">
        <f>SUM(D5:H5)</f>
        <v>19211</v>
      </c>
      <c r="D5" s="417">
        <v>3864</v>
      </c>
      <c r="E5" s="416">
        <v>2170</v>
      </c>
      <c r="F5" s="416">
        <v>652</v>
      </c>
      <c r="G5" s="418">
        <v>12525</v>
      </c>
      <c r="H5" s="416" t="s">
        <v>452</v>
      </c>
    </row>
    <row r="6" spans="2:9" ht="10.5" customHeight="1" x14ac:dyDescent="0.2">
      <c r="B6" s="491">
        <v>1971</v>
      </c>
      <c r="C6" s="416">
        <f>SUM(D6:H6)</f>
        <v>19640</v>
      </c>
      <c r="D6" s="417">
        <v>3925</v>
      </c>
      <c r="E6" s="416">
        <v>2217</v>
      </c>
      <c r="F6" s="416">
        <v>668</v>
      </c>
      <c r="G6" s="418">
        <v>12830</v>
      </c>
      <c r="H6" s="416" t="s">
        <v>452</v>
      </c>
    </row>
    <row r="7" spans="2:9" ht="10.5" customHeight="1" x14ac:dyDescent="0.2">
      <c r="B7" s="491">
        <v>1972</v>
      </c>
      <c r="C7" s="416">
        <f>SUM(D7:H7)</f>
        <v>20080</v>
      </c>
      <c r="D7" s="417">
        <v>3987</v>
      </c>
      <c r="E7" s="416">
        <v>2266</v>
      </c>
      <c r="F7" s="416">
        <v>683</v>
      </c>
      <c r="G7" s="418">
        <v>13144</v>
      </c>
      <c r="H7" s="416" t="s">
        <v>452</v>
      </c>
      <c r="I7" s="51"/>
    </row>
    <row r="8" spans="2:9" ht="10.5" customHeight="1" x14ac:dyDescent="0.2">
      <c r="B8" s="491">
        <v>1973</v>
      </c>
      <c r="C8" s="416">
        <f>SUM(D8:H8)</f>
        <v>20524</v>
      </c>
      <c r="D8" s="417">
        <v>4050</v>
      </c>
      <c r="E8" s="416">
        <v>2315</v>
      </c>
      <c r="F8" s="416">
        <v>699</v>
      </c>
      <c r="G8" s="418">
        <v>13460</v>
      </c>
      <c r="H8" s="416" t="s">
        <v>452</v>
      </c>
    </row>
    <row r="9" spans="2:9" ht="10.5" customHeight="1" x14ac:dyDescent="0.2">
      <c r="B9" s="491">
        <v>1974</v>
      </c>
      <c r="C9" s="416">
        <f>SUM(D9:H9)</f>
        <v>20980</v>
      </c>
      <c r="D9" s="417">
        <v>4114</v>
      </c>
      <c r="E9" s="416">
        <v>2366</v>
      </c>
      <c r="F9" s="416">
        <v>715</v>
      </c>
      <c r="G9" s="418">
        <v>13785</v>
      </c>
      <c r="H9" s="416" t="s">
        <v>452</v>
      </c>
    </row>
    <row r="10" spans="2:9" ht="10.5" customHeight="1" x14ac:dyDescent="0.2">
      <c r="B10" s="491"/>
      <c r="C10" s="416"/>
      <c r="D10" s="417"/>
      <c r="E10" s="416"/>
      <c r="F10" s="416"/>
      <c r="G10" s="416"/>
      <c r="H10" s="417"/>
    </row>
    <row r="11" spans="2:9" ht="10.5" customHeight="1" x14ac:dyDescent="0.2">
      <c r="B11" s="491">
        <v>1975</v>
      </c>
      <c r="C11" s="416">
        <f>SUM(D11:H11)</f>
        <v>21447</v>
      </c>
      <c r="D11" s="417">
        <v>4179</v>
      </c>
      <c r="E11" s="416">
        <v>2418</v>
      </c>
      <c r="F11" s="416">
        <v>732</v>
      </c>
      <c r="G11" s="418">
        <v>14118</v>
      </c>
      <c r="H11" s="416" t="s">
        <v>452</v>
      </c>
    </row>
    <row r="12" spans="2:9" ht="10.5" customHeight="1" x14ac:dyDescent="0.2">
      <c r="B12" s="491">
        <v>1976</v>
      </c>
      <c r="C12" s="416">
        <f>SUM(D12:H12)</f>
        <v>21921</v>
      </c>
      <c r="D12" s="417">
        <v>4245</v>
      </c>
      <c r="E12" s="416">
        <v>2470</v>
      </c>
      <c r="F12" s="416">
        <v>749</v>
      </c>
      <c r="G12" s="418">
        <v>14457</v>
      </c>
      <c r="H12" s="416" t="s">
        <v>452</v>
      </c>
    </row>
    <row r="13" spans="2:9" ht="10.5" customHeight="1" x14ac:dyDescent="0.2">
      <c r="B13" s="491">
        <v>1977</v>
      </c>
      <c r="C13" s="416">
        <f>SUM(D13:H13)</f>
        <v>22410</v>
      </c>
      <c r="D13" s="417">
        <v>4312</v>
      </c>
      <c r="E13" s="416">
        <v>2524</v>
      </c>
      <c r="F13" s="416">
        <v>768</v>
      </c>
      <c r="G13" s="418">
        <v>14806</v>
      </c>
      <c r="H13" s="416" t="s">
        <v>452</v>
      </c>
    </row>
    <row r="14" spans="2:9" ht="10.5" customHeight="1" x14ac:dyDescent="0.2">
      <c r="B14" s="491">
        <v>1978</v>
      </c>
      <c r="C14" s="416">
        <f>SUM(D14:H14)</f>
        <v>22907</v>
      </c>
      <c r="D14" s="417">
        <v>4380</v>
      </c>
      <c r="E14" s="416">
        <v>2579</v>
      </c>
      <c r="F14" s="416">
        <v>786</v>
      </c>
      <c r="G14" s="418">
        <v>15162</v>
      </c>
      <c r="H14" s="416" t="s">
        <v>452</v>
      </c>
    </row>
    <row r="15" spans="2:9" ht="10.5" customHeight="1" x14ac:dyDescent="0.2">
      <c r="B15" s="491">
        <v>1979</v>
      </c>
      <c r="C15" s="416">
        <f>SUM(D15:H15)</f>
        <v>23434</v>
      </c>
      <c r="D15" s="417">
        <v>4449</v>
      </c>
      <c r="E15" s="416">
        <v>2636</v>
      </c>
      <c r="F15" s="416">
        <v>803</v>
      </c>
      <c r="G15" s="418">
        <v>15546</v>
      </c>
      <c r="H15" s="416" t="s">
        <v>452</v>
      </c>
    </row>
    <row r="16" spans="2:9" ht="10.5" customHeight="1" x14ac:dyDescent="0.2">
      <c r="B16" s="491"/>
      <c r="C16" s="416"/>
      <c r="D16" s="417"/>
      <c r="E16" s="416"/>
      <c r="F16" s="416"/>
      <c r="G16" s="416"/>
      <c r="H16" s="417"/>
    </row>
    <row r="17" spans="2:8" ht="10.5" customHeight="1" x14ac:dyDescent="0.2">
      <c r="B17" s="491">
        <v>1980</v>
      </c>
      <c r="C17" s="416">
        <f>SUM(D17:H17)</f>
        <v>23994</v>
      </c>
      <c r="D17" s="417">
        <v>4522</v>
      </c>
      <c r="E17" s="416">
        <v>2695</v>
      </c>
      <c r="F17" s="416">
        <v>819</v>
      </c>
      <c r="G17" s="418">
        <v>15958</v>
      </c>
      <c r="H17" s="416" t="s">
        <v>452</v>
      </c>
    </row>
    <row r="18" spans="2:8" ht="10.5" customHeight="1" x14ac:dyDescent="0.2">
      <c r="B18" s="491">
        <v>1981</v>
      </c>
      <c r="C18" s="416">
        <f>SUM(D18:H18)</f>
        <v>24591</v>
      </c>
      <c r="D18" s="417">
        <v>4598</v>
      </c>
      <c r="E18" s="416">
        <v>2757</v>
      </c>
      <c r="F18" s="416">
        <v>836</v>
      </c>
      <c r="G18" s="418">
        <v>16400</v>
      </c>
      <c r="H18" s="416" t="s">
        <v>452</v>
      </c>
    </row>
    <row r="19" spans="2:8" ht="10.5" customHeight="1" x14ac:dyDescent="0.2">
      <c r="B19" s="491">
        <v>1982</v>
      </c>
      <c r="C19" s="416">
        <f>SUM(D19:H19)</f>
        <v>25215</v>
      </c>
      <c r="D19" s="417">
        <v>4675</v>
      </c>
      <c r="E19" s="416">
        <v>2816</v>
      </c>
      <c r="F19" s="416">
        <v>851</v>
      </c>
      <c r="G19" s="418">
        <v>16873</v>
      </c>
      <c r="H19" s="416" t="s">
        <v>452</v>
      </c>
    </row>
    <row r="20" spans="2:8" ht="10.5" customHeight="1" x14ac:dyDescent="0.2">
      <c r="B20" s="491">
        <v>1983</v>
      </c>
      <c r="C20" s="416">
        <f>SUM(D20:H20)</f>
        <v>25887</v>
      </c>
      <c r="D20" s="417">
        <v>4747</v>
      </c>
      <c r="E20" s="416">
        <v>2872</v>
      </c>
      <c r="F20" s="416">
        <v>869</v>
      </c>
      <c r="G20" s="418">
        <v>17399</v>
      </c>
      <c r="H20" s="416" t="s">
        <v>452</v>
      </c>
    </row>
    <row r="21" spans="2:8" ht="10.5" customHeight="1" x14ac:dyDescent="0.2">
      <c r="B21" s="491">
        <v>1984</v>
      </c>
      <c r="C21" s="416">
        <f>SUM(D21:H21)</f>
        <v>26564</v>
      </c>
      <c r="D21" s="417">
        <v>4812</v>
      </c>
      <c r="E21" s="416">
        <v>2929</v>
      </c>
      <c r="F21" s="416">
        <v>886</v>
      </c>
      <c r="G21" s="418">
        <v>17937</v>
      </c>
      <c r="H21" s="416" t="s">
        <v>452</v>
      </c>
    </row>
    <row r="22" spans="2:8" ht="10.5" customHeight="1" x14ac:dyDescent="0.2">
      <c r="B22" s="491"/>
      <c r="C22" s="416"/>
      <c r="D22" s="417"/>
      <c r="E22" s="417"/>
      <c r="F22" s="417"/>
      <c r="G22" s="417"/>
      <c r="H22" s="417"/>
    </row>
    <row r="23" spans="2:8" ht="10.5" customHeight="1" x14ac:dyDescent="0.2">
      <c r="B23" s="491">
        <v>1985</v>
      </c>
      <c r="C23" s="416">
        <f>SUM(D23:H23)</f>
        <v>27241</v>
      </c>
      <c r="D23" s="417">
        <v>4867</v>
      </c>
      <c r="E23" s="416">
        <v>2986</v>
      </c>
      <c r="F23" s="416">
        <v>902</v>
      </c>
      <c r="G23" s="418">
        <v>18486</v>
      </c>
      <c r="H23" s="416" t="s">
        <v>452</v>
      </c>
    </row>
    <row r="24" spans="2:8" ht="10.5" customHeight="1" x14ac:dyDescent="0.2">
      <c r="B24" s="491">
        <v>1986</v>
      </c>
      <c r="C24" s="416">
        <f>SUM(D24:H24)</f>
        <v>27916</v>
      </c>
      <c r="D24" s="417">
        <v>4908</v>
      </c>
      <c r="E24" s="416">
        <v>3042</v>
      </c>
      <c r="F24" s="416">
        <v>918</v>
      </c>
      <c r="G24" s="418">
        <v>19048</v>
      </c>
      <c r="H24" s="416" t="s">
        <v>452</v>
      </c>
    </row>
    <row r="25" spans="2:8" ht="10.5" customHeight="1" x14ac:dyDescent="0.2">
      <c r="B25" s="491">
        <v>1987</v>
      </c>
      <c r="C25" s="416">
        <f>SUM(D25:H25)</f>
        <v>28587</v>
      </c>
      <c r="D25" s="417">
        <v>4938</v>
      </c>
      <c r="E25" s="416">
        <v>3095</v>
      </c>
      <c r="F25" s="416">
        <v>932</v>
      </c>
      <c r="G25" s="418">
        <v>19622</v>
      </c>
      <c r="H25" s="416" t="s">
        <v>452</v>
      </c>
    </row>
    <row r="26" spans="2:8" ht="10.5" customHeight="1" x14ac:dyDescent="0.2">
      <c r="B26" s="491">
        <v>1988</v>
      </c>
      <c r="C26" s="416">
        <f>SUM(D26:H26)</f>
        <v>29249</v>
      </c>
      <c r="D26" s="417">
        <v>4969</v>
      </c>
      <c r="E26" s="416">
        <v>3146</v>
      </c>
      <c r="F26" s="416">
        <v>947</v>
      </c>
      <c r="G26" s="418">
        <v>20187</v>
      </c>
      <c r="H26" s="416" t="s">
        <v>452</v>
      </c>
    </row>
    <row r="27" spans="2:8" ht="10.5" customHeight="1" x14ac:dyDescent="0.2">
      <c r="B27" s="491">
        <v>1989</v>
      </c>
      <c r="C27" s="416">
        <f>SUM(D27:H27)</f>
        <v>29908</v>
      </c>
      <c r="D27" s="417">
        <v>5006</v>
      </c>
      <c r="E27" s="416">
        <v>3199</v>
      </c>
      <c r="F27" s="416">
        <v>961</v>
      </c>
      <c r="G27" s="418">
        <v>20742</v>
      </c>
      <c r="H27" s="416" t="s">
        <v>452</v>
      </c>
    </row>
    <row r="28" spans="2:8" ht="10.5" customHeight="1" x14ac:dyDescent="0.2">
      <c r="B28" s="491"/>
      <c r="C28" s="416"/>
      <c r="D28" s="417"/>
      <c r="E28" s="417"/>
      <c r="F28" s="417"/>
      <c r="G28" s="417"/>
      <c r="H28" s="417"/>
    </row>
    <row r="29" spans="2:8" ht="10.5" customHeight="1" x14ac:dyDescent="0.2">
      <c r="B29" s="491">
        <v>1990</v>
      </c>
      <c r="C29" s="416">
        <f>SUM(D29:H29)</f>
        <v>30575</v>
      </c>
      <c r="D29" s="417">
        <v>5044</v>
      </c>
      <c r="E29" s="416">
        <v>3251</v>
      </c>
      <c r="F29" s="416">
        <v>976</v>
      </c>
      <c r="G29" s="418">
        <v>21304</v>
      </c>
      <c r="H29" s="416" t="s">
        <v>452</v>
      </c>
    </row>
    <row r="30" spans="2:8" ht="10.5" customHeight="1" x14ac:dyDescent="0.2">
      <c r="B30" s="491">
        <v>1991</v>
      </c>
      <c r="C30" s="416">
        <f>SUM(D30:H30)</f>
        <v>36199</v>
      </c>
      <c r="D30" s="417">
        <v>4238</v>
      </c>
      <c r="E30" s="416">
        <v>3254</v>
      </c>
      <c r="F30" s="416">
        <v>960</v>
      </c>
      <c r="G30" s="418">
        <v>27400</v>
      </c>
      <c r="H30" s="416">
        <v>347</v>
      </c>
    </row>
    <row r="31" spans="2:8" ht="10.5" customHeight="1" x14ac:dyDescent="0.2">
      <c r="B31" s="491">
        <v>1992</v>
      </c>
      <c r="C31" s="416">
        <f>SUM(D31:H31)</f>
        <v>36992</v>
      </c>
      <c r="D31" s="417">
        <v>4275</v>
      </c>
      <c r="E31" s="416">
        <v>3317</v>
      </c>
      <c r="F31" s="416">
        <v>976</v>
      </c>
      <c r="G31" s="418">
        <v>28072</v>
      </c>
      <c r="H31" s="416">
        <v>352</v>
      </c>
    </row>
    <row r="32" spans="2:8" ht="10.5" customHeight="1" x14ac:dyDescent="0.2">
      <c r="B32" s="491">
        <v>1993</v>
      </c>
      <c r="C32" s="416">
        <f>SUM(D32:H32)</f>
        <v>37802</v>
      </c>
      <c r="D32" s="417">
        <v>4312</v>
      </c>
      <c r="E32" s="416">
        <v>3381</v>
      </c>
      <c r="F32" s="416">
        <v>992</v>
      </c>
      <c r="G32" s="418">
        <v>28760</v>
      </c>
      <c r="H32" s="416">
        <v>357</v>
      </c>
    </row>
    <row r="33" spans="2:8" ht="10.5" customHeight="1" x14ac:dyDescent="0.2">
      <c r="B33" s="491">
        <v>1994</v>
      </c>
      <c r="C33" s="416">
        <f>SUM(D33:H33)</f>
        <v>38631</v>
      </c>
      <c r="D33" s="417">
        <v>4349</v>
      </c>
      <c r="E33" s="416">
        <v>3447</v>
      </c>
      <c r="F33" s="416">
        <v>1008</v>
      </c>
      <c r="G33" s="418">
        <v>29464</v>
      </c>
      <c r="H33" s="416">
        <v>363</v>
      </c>
    </row>
    <row r="34" spans="2:8" ht="10.5" customHeight="1" x14ac:dyDescent="0.2">
      <c r="B34" s="491"/>
      <c r="C34" s="416"/>
      <c r="D34" s="417"/>
      <c r="E34" s="417"/>
      <c r="F34" s="417"/>
      <c r="G34" s="417"/>
      <c r="H34" s="417"/>
    </row>
    <row r="35" spans="2:8" ht="10.5" customHeight="1" x14ac:dyDescent="0.2">
      <c r="B35" s="491">
        <v>1995</v>
      </c>
      <c r="C35" s="416">
        <f>SUM(D35:H35)</f>
        <v>39477</v>
      </c>
      <c r="D35" s="417">
        <v>4387</v>
      </c>
      <c r="E35" s="416">
        <v>3514</v>
      </c>
      <c r="F35" s="416">
        <v>1024</v>
      </c>
      <c r="G35" s="418">
        <v>30184</v>
      </c>
      <c r="H35" s="416">
        <v>368</v>
      </c>
    </row>
    <row r="36" spans="2:8" ht="10.5" customHeight="1" x14ac:dyDescent="0.2">
      <c r="B36" s="491">
        <v>1996</v>
      </c>
      <c r="C36" s="416">
        <f>SUM(D36:H36)</f>
        <v>40584</v>
      </c>
      <c r="D36" s="417">
        <v>4435</v>
      </c>
      <c r="E36" s="416">
        <v>3600</v>
      </c>
      <c r="F36" s="416">
        <v>1046</v>
      </c>
      <c r="G36" s="418">
        <v>31128</v>
      </c>
      <c r="H36" s="416">
        <v>375</v>
      </c>
    </row>
    <row r="37" spans="2:8" ht="10.5" customHeight="1" x14ac:dyDescent="0.2">
      <c r="B37" s="491">
        <v>1997</v>
      </c>
      <c r="C37" s="416">
        <f>SUM(D37:H37)</f>
        <v>41227</v>
      </c>
      <c r="D37" s="417">
        <v>4462</v>
      </c>
      <c r="E37" s="416">
        <v>3651</v>
      </c>
      <c r="F37" s="416">
        <v>1058</v>
      </c>
      <c r="G37" s="418">
        <v>31677</v>
      </c>
      <c r="H37" s="416">
        <v>379</v>
      </c>
    </row>
    <row r="38" spans="2:8" ht="10.5" customHeight="1" x14ac:dyDescent="0.2">
      <c r="B38" s="491">
        <v>1998</v>
      </c>
      <c r="C38" s="416">
        <f>SUM(D38:H38)</f>
        <v>42131</v>
      </c>
      <c r="D38" s="417">
        <v>4501</v>
      </c>
      <c r="E38" s="416">
        <v>3721</v>
      </c>
      <c r="F38" s="416">
        <v>1075</v>
      </c>
      <c r="G38" s="418">
        <v>32449</v>
      </c>
      <c r="H38" s="416">
        <v>385</v>
      </c>
    </row>
    <row r="39" spans="2:8" ht="10.5" customHeight="1" x14ac:dyDescent="0.2">
      <c r="B39" s="491">
        <v>1999</v>
      </c>
      <c r="C39" s="416">
        <f>SUM(D39:H39)</f>
        <v>43054</v>
      </c>
      <c r="D39" s="417">
        <v>4539</v>
      </c>
      <c r="E39" s="416">
        <v>3792</v>
      </c>
      <c r="F39" s="416">
        <v>1092</v>
      </c>
      <c r="G39" s="418">
        <v>33240</v>
      </c>
      <c r="H39" s="416">
        <v>391</v>
      </c>
    </row>
    <row r="40" spans="2:8" ht="10.5" customHeight="1" x14ac:dyDescent="0.2">
      <c r="B40" s="491"/>
      <c r="C40" s="416"/>
      <c r="D40" s="417"/>
      <c r="E40" s="417"/>
      <c r="F40" s="417"/>
      <c r="G40" s="417"/>
      <c r="H40" s="417"/>
    </row>
    <row r="41" spans="2:8" ht="10.5" customHeight="1" x14ac:dyDescent="0.2">
      <c r="B41" s="491">
        <v>2000</v>
      </c>
      <c r="C41" s="416">
        <f>SUM(D41:H41)</f>
        <v>43686</v>
      </c>
      <c r="D41" s="493">
        <v>4522</v>
      </c>
      <c r="E41" s="493">
        <v>3797</v>
      </c>
      <c r="F41" s="493">
        <v>1092</v>
      </c>
      <c r="G41" s="493">
        <v>33880</v>
      </c>
      <c r="H41" s="493">
        <v>395</v>
      </c>
    </row>
    <row r="42" spans="2:8" ht="10.5" customHeight="1" x14ac:dyDescent="0.2">
      <c r="B42" s="491">
        <v>2001</v>
      </c>
      <c r="C42" s="493">
        <f>SUM(D42:H42)</f>
        <v>44561</v>
      </c>
      <c r="D42" s="493">
        <v>4533</v>
      </c>
      <c r="E42" s="493">
        <v>3869</v>
      </c>
      <c r="F42" s="493">
        <v>1109</v>
      </c>
      <c r="G42" s="493">
        <v>34669</v>
      </c>
      <c r="H42" s="493">
        <v>381</v>
      </c>
    </row>
    <row r="43" spans="2:8" ht="10.5" customHeight="1" x14ac:dyDescent="0.2">
      <c r="B43" s="491" t="s">
        <v>1239</v>
      </c>
      <c r="C43" s="493">
        <f>SUM(D43:H43)</f>
        <v>45454</v>
      </c>
      <c r="D43" s="494">
        <v>4555</v>
      </c>
      <c r="E43" s="494">
        <v>3918</v>
      </c>
      <c r="F43" s="494">
        <v>1122</v>
      </c>
      <c r="G43" s="494">
        <v>35474</v>
      </c>
      <c r="H43" s="493">
        <v>385</v>
      </c>
    </row>
    <row r="44" spans="2:8" ht="10.5" customHeight="1" x14ac:dyDescent="0.2">
      <c r="B44" s="491">
        <v>2003</v>
      </c>
      <c r="C44" s="493">
        <f>SUM(D44:H44)</f>
        <v>46429</v>
      </c>
      <c r="D44" s="494">
        <v>4244</v>
      </c>
      <c r="E44" s="494">
        <v>4131</v>
      </c>
      <c r="F44" s="494">
        <v>1140</v>
      </c>
      <c r="G44" s="494">
        <v>36914</v>
      </c>
      <c r="H44" s="494" t="s">
        <v>369</v>
      </c>
    </row>
    <row r="45" spans="2:8" ht="10.5" customHeight="1" x14ac:dyDescent="0.2">
      <c r="B45" s="491">
        <v>2004</v>
      </c>
      <c r="C45" s="493">
        <f>SUM(D45:H45)</f>
        <v>46586</v>
      </c>
      <c r="D45" s="494">
        <v>4434</v>
      </c>
      <c r="E45" s="494">
        <v>4087</v>
      </c>
      <c r="F45" s="494">
        <v>1131</v>
      </c>
      <c r="G45" s="494">
        <v>36934</v>
      </c>
      <c r="H45" s="494" t="s">
        <v>369</v>
      </c>
    </row>
    <row r="46" spans="2:8" ht="10.5" customHeight="1" x14ac:dyDescent="0.2">
      <c r="B46" s="491"/>
      <c r="C46" s="494"/>
      <c r="D46" s="494"/>
      <c r="E46" s="494"/>
      <c r="F46" s="494"/>
      <c r="G46" s="494"/>
      <c r="H46" s="494"/>
    </row>
    <row r="47" spans="2:8" ht="10.5" customHeight="1" x14ac:dyDescent="0.2">
      <c r="B47" s="491">
        <v>2005</v>
      </c>
      <c r="C47" s="493">
        <f>SUM(D47:H47)</f>
        <v>46889</v>
      </c>
      <c r="D47" s="494">
        <v>4380</v>
      </c>
      <c r="E47" s="494">
        <v>4149</v>
      </c>
      <c r="F47" s="494">
        <v>1154</v>
      </c>
      <c r="G47" s="494">
        <v>37206</v>
      </c>
      <c r="H47" s="494" t="s">
        <v>369</v>
      </c>
    </row>
    <row r="48" spans="2:8" ht="10.5" customHeight="1" x14ac:dyDescent="0.2">
      <c r="B48" s="491">
        <v>2006</v>
      </c>
      <c r="C48" s="493">
        <f>SUM(D48:H48)</f>
        <v>47391</v>
      </c>
      <c r="D48" s="495">
        <v>4365</v>
      </c>
      <c r="E48" s="495">
        <v>4199</v>
      </c>
      <c r="F48" s="495">
        <v>1164</v>
      </c>
      <c r="G48" s="495">
        <v>37663</v>
      </c>
      <c r="H48" s="494" t="s">
        <v>369</v>
      </c>
    </row>
    <row r="49" spans="2:9" ht="10.5" customHeight="1" x14ac:dyDescent="0.2">
      <c r="B49" s="491">
        <v>2007</v>
      </c>
      <c r="C49" s="493">
        <f>SUM(D49:H49)</f>
        <v>47850</v>
      </c>
      <c r="D49" s="495">
        <v>4352</v>
      </c>
      <c r="E49" s="495">
        <v>4245</v>
      </c>
      <c r="F49" s="495">
        <v>1173</v>
      </c>
      <c r="G49" s="495">
        <v>38080</v>
      </c>
      <c r="H49" s="494" t="s">
        <v>369</v>
      </c>
    </row>
    <row r="50" spans="2:9" ht="10.5" customHeight="1" x14ac:dyDescent="0.2">
      <c r="B50" s="491">
        <v>2008</v>
      </c>
      <c r="C50" s="493">
        <f>SUM(D50:H50)</f>
        <v>48686</v>
      </c>
      <c r="D50" s="495">
        <v>4499</v>
      </c>
      <c r="E50" s="495">
        <v>4379</v>
      </c>
      <c r="F50" s="495">
        <v>1243</v>
      </c>
      <c r="G50" s="495">
        <v>38565</v>
      </c>
      <c r="H50" s="494" t="s">
        <v>369</v>
      </c>
    </row>
    <row r="51" spans="2:9" ht="10.5" customHeight="1" x14ac:dyDescent="0.2">
      <c r="B51" s="491">
        <v>2009</v>
      </c>
      <c r="C51" s="493">
        <f>SUM(D51:H51)</f>
        <v>49321</v>
      </c>
      <c r="D51" s="495">
        <v>4473</v>
      </c>
      <c r="E51" s="495">
        <v>4433</v>
      </c>
      <c r="F51" s="495">
        <v>1279</v>
      </c>
      <c r="G51" s="495">
        <v>39136</v>
      </c>
      <c r="H51" s="494" t="s">
        <v>369</v>
      </c>
    </row>
    <row r="52" spans="2:9" ht="10.5" customHeight="1" x14ac:dyDescent="0.2">
      <c r="B52" s="491"/>
      <c r="C52" s="495"/>
      <c r="D52" s="495"/>
      <c r="E52" s="495"/>
      <c r="F52" s="495"/>
      <c r="G52" s="495"/>
      <c r="H52" s="494"/>
    </row>
    <row r="53" spans="2:9" ht="10.5" customHeight="1" x14ac:dyDescent="0.2">
      <c r="B53" s="491">
        <v>2010</v>
      </c>
      <c r="C53" s="493">
        <f>SUM(D53:H53)</f>
        <v>49991</v>
      </c>
      <c r="D53" s="495">
        <v>4585</v>
      </c>
      <c r="E53" s="495">
        <v>4424</v>
      </c>
      <c r="F53" s="495">
        <v>1299</v>
      </c>
      <c r="G53" s="495">
        <v>39683</v>
      </c>
      <c r="H53" s="494" t="s">
        <v>369</v>
      </c>
    </row>
    <row r="54" spans="2:9" ht="10.5" customHeight="1" x14ac:dyDescent="0.2">
      <c r="B54" s="491">
        <v>2011</v>
      </c>
      <c r="C54" s="495">
        <f>SUM(D54:H54)</f>
        <v>50587</v>
      </c>
      <c r="D54" s="495">
        <v>4566</v>
      </c>
      <c r="E54" s="495">
        <v>4540</v>
      </c>
      <c r="F54" s="495">
        <v>1275</v>
      </c>
      <c r="G54" s="495">
        <v>40206</v>
      </c>
      <c r="H54" s="494" t="s">
        <v>369</v>
      </c>
    </row>
    <row r="55" spans="2:9" ht="10.5" customHeight="1" x14ac:dyDescent="0.2">
      <c r="B55" s="491" t="s">
        <v>1355</v>
      </c>
      <c r="C55" s="495">
        <f>SUM(D55:H55)</f>
        <v>52982</v>
      </c>
      <c r="D55" s="495">
        <v>4602</v>
      </c>
      <c r="E55" s="495">
        <v>4766</v>
      </c>
      <c r="F55" s="495">
        <v>1329</v>
      </c>
      <c r="G55" s="495">
        <v>42285</v>
      </c>
      <c r="H55" s="494" t="s">
        <v>369</v>
      </c>
    </row>
    <row r="56" spans="2:9" ht="10.5" customHeight="1" x14ac:dyDescent="0.2">
      <c r="B56" s="491" t="s">
        <v>1358</v>
      </c>
      <c r="C56" s="495">
        <f>SUM(D56:H56)</f>
        <v>54002</v>
      </c>
      <c r="D56" s="495">
        <v>4555</v>
      </c>
      <c r="E56" s="495">
        <v>4772</v>
      </c>
      <c r="F56" s="495">
        <v>1342</v>
      </c>
      <c r="G56" s="495">
        <v>43333</v>
      </c>
      <c r="H56" s="494" t="s">
        <v>369</v>
      </c>
    </row>
    <row r="57" spans="2:9" ht="10.5" customHeight="1" x14ac:dyDescent="0.2">
      <c r="B57" s="491" t="s">
        <v>1403</v>
      </c>
      <c r="C57" s="495">
        <v>54957</v>
      </c>
      <c r="D57" s="495">
        <v>4534</v>
      </c>
      <c r="E57" s="495">
        <v>4833</v>
      </c>
      <c r="F57" s="495">
        <v>1362</v>
      </c>
      <c r="G57" s="495">
        <v>44228</v>
      </c>
      <c r="H57" s="494" t="s">
        <v>369</v>
      </c>
    </row>
    <row r="58" spans="2:9" ht="10.5" customHeight="1" x14ac:dyDescent="0.2">
      <c r="B58" s="491"/>
      <c r="C58" s="495"/>
      <c r="D58" s="495"/>
      <c r="E58" s="495"/>
      <c r="F58" s="495"/>
      <c r="G58" s="495"/>
      <c r="H58" s="494"/>
    </row>
    <row r="59" spans="2:9" ht="10.5" customHeight="1" x14ac:dyDescent="0.2">
      <c r="B59" s="491" t="s">
        <v>1422</v>
      </c>
      <c r="C59" s="495">
        <v>55909</v>
      </c>
      <c r="D59" s="495">
        <v>4516</v>
      </c>
      <c r="E59" s="495">
        <v>4897</v>
      </c>
      <c r="F59" s="495">
        <v>1386</v>
      </c>
      <c r="G59" s="495">
        <v>45109</v>
      </c>
      <c r="H59" s="494" t="s">
        <v>369</v>
      </c>
    </row>
    <row r="60" spans="2:9" ht="10.5" customHeight="1" x14ac:dyDescent="0.2">
      <c r="B60" s="492" t="s">
        <v>1481</v>
      </c>
      <c r="C60" s="496">
        <v>56522</v>
      </c>
      <c r="D60" s="496">
        <v>4494</v>
      </c>
      <c r="E60" s="496">
        <v>4963</v>
      </c>
      <c r="F60" s="496">
        <v>1409</v>
      </c>
      <c r="G60" s="496">
        <v>45656</v>
      </c>
      <c r="H60" s="497" t="s">
        <v>369</v>
      </c>
    </row>
    <row r="61" spans="2:9" ht="10.5" customHeight="1" x14ac:dyDescent="0.2">
      <c r="H61" s="130"/>
      <c r="I61" s="1080"/>
    </row>
    <row r="62" spans="2:9" ht="10.5" customHeight="1" x14ac:dyDescent="0.2">
      <c r="B62" s="218" t="s">
        <v>133</v>
      </c>
      <c r="I62" s="59"/>
    </row>
    <row r="63" spans="2:9" ht="10.5" customHeight="1" x14ac:dyDescent="0.2">
      <c r="B63" s="619"/>
    </row>
    <row r="64" spans="2:9" ht="10.5" customHeight="1" x14ac:dyDescent="0.2">
      <c r="B64" s="218" t="s">
        <v>1001</v>
      </c>
    </row>
    <row r="65" spans="2:10" ht="10.5" customHeight="1" x14ac:dyDescent="0.2">
      <c r="B65" s="215" t="s">
        <v>986</v>
      </c>
    </row>
    <row r="66" spans="2:10" ht="10.5" customHeight="1" x14ac:dyDescent="0.2">
      <c r="B66" s="218" t="s">
        <v>1002</v>
      </c>
    </row>
    <row r="67" spans="2:10" ht="10.5" customHeight="1" x14ac:dyDescent="0.2">
      <c r="B67" s="62"/>
    </row>
    <row r="68" spans="2:10" ht="10.5" customHeight="1" x14ac:dyDescent="0.2">
      <c r="B68" s="1609" t="s">
        <v>134</v>
      </c>
      <c r="C68" s="1610"/>
      <c r="D68" s="483"/>
      <c r="E68" s="484"/>
      <c r="F68" s="219"/>
      <c r="G68" s="219"/>
      <c r="H68" s="220"/>
      <c r="I68" s="68"/>
    </row>
    <row r="69" spans="2:10" ht="10.5" customHeight="1" x14ac:dyDescent="0.2">
      <c r="B69" s="1660" t="s">
        <v>392</v>
      </c>
      <c r="C69" s="1661"/>
      <c r="D69" s="624"/>
      <c r="E69" s="624">
        <v>21794328</v>
      </c>
      <c r="F69" s="486"/>
      <c r="G69" s="221"/>
      <c r="H69" s="216"/>
      <c r="I69" s="68"/>
    </row>
    <row r="70" spans="2:10" ht="10.5" customHeight="1" x14ac:dyDescent="0.2">
      <c r="B70" s="1660" t="s">
        <v>393</v>
      </c>
      <c r="C70" s="1661"/>
      <c r="D70" s="624"/>
      <c r="E70" s="624">
        <v>25016525</v>
      </c>
      <c r="F70" s="486"/>
      <c r="G70" s="221"/>
      <c r="H70" s="216"/>
      <c r="I70" s="68"/>
    </row>
    <row r="71" spans="2:10" ht="10.5" customHeight="1" x14ac:dyDescent="0.2">
      <c r="B71" s="1660" t="s">
        <v>394</v>
      </c>
      <c r="C71" s="1661"/>
      <c r="D71" s="624"/>
      <c r="E71" s="624">
        <v>23385645</v>
      </c>
      <c r="F71" s="486"/>
      <c r="G71" s="221"/>
      <c r="H71" s="216"/>
      <c r="I71" s="68"/>
    </row>
    <row r="72" spans="2:10" ht="10.5" customHeight="1" x14ac:dyDescent="0.2">
      <c r="B72" s="1660" t="s">
        <v>395</v>
      </c>
      <c r="C72" s="1661"/>
      <c r="D72" s="624"/>
      <c r="E72" s="624">
        <v>41733424</v>
      </c>
      <c r="F72" s="1635" t="s">
        <v>180</v>
      </c>
      <c r="G72" s="1635"/>
      <c r="H72" s="1630"/>
      <c r="I72" s="70"/>
    </row>
    <row r="73" spans="2:10" ht="10.5" customHeight="1" x14ac:dyDescent="0.2">
      <c r="B73" s="1660" t="s">
        <v>179</v>
      </c>
      <c r="C73" s="1661"/>
      <c r="D73" s="624"/>
      <c r="E73" s="624">
        <v>40583573</v>
      </c>
      <c r="F73" s="486"/>
      <c r="G73" s="221"/>
      <c r="H73" s="216"/>
      <c r="I73" s="68"/>
    </row>
    <row r="74" spans="2:10" ht="10.5" customHeight="1" x14ac:dyDescent="0.2">
      <c r="B74" s="1660" t="s">
        <v>567</v>
      </c>
      <c r="C74" s="1661"/>
      <c r="D74" s="624"/>
      <c r="E74" s="624">
        <v>44819778</v>
      </c>
      <c r="F74" s="486"/>
      <c r="G74" s="221"/>
      <c r="H74" s="216"/>
      <c r="I74" s="68"/>
    </row>
    <row r="75" spans="2:10" ht="10.5" customHeight="1" x14ac:dyDescent="0.2">
      <c r="B75" s="1645" t="s">
        <v>1447</v>
      </c>
      <c r="C75" s="1646"/>
      <c r="D75" s="625"/>
      <c r="E75" s="681">
        <v>51770560</v>
      </c>
      <c r="F75" s="488"/>
      <c r="G75" s="489"/>
      <c r="H75" s="490"/>
    </row>
    <row r="76" spans="2:10" ht="10.5" customHeight="1" x14ac:dyDescent="0.2">
      <c r="B76" s="70"/>
      <c r="C76" s="70"/>
      <c r="D76" s="70"/>
      <c r="E76" s="70"/>
      <c r="F76" s="70"/>
      <c r="J76" s="47" t="s">
        <v>475</v>
      </c>
    </row>
    <row r="77" spans="2:10" ht="10.5" customHeight="1" x14ac:dyDescent="0.2">
      <c r="B77" s="70"/>
      <c r="C77" s="70"/>
      <c r="D77" s="70"/>
      <c r="E77" s="70"/>
      <c r="F77" s="70"/>
    </row>
    <row r="78" spans="2:10" ht="10.5" customHeight="1" x14ac:dyDescent="0.2">
      <c r="B78" s="70"/>
      <c r="C78" s="70"/>
      <c r="D78" s="70"/>
      <c r="E78" s="70"/>
      <c r="F78" s="70"/>
    </row>
    <row r="79" spans="2:10" ht="10.5" customHeight="1" x14ac:dyDescent="0.2">
      <c r="B79" s="70"/>
      <c r="C79" s="70"/>
      <c r="D79" s="70"/>
      <c r="E79" s="70"/>
      <c r="F79" s="465">
        <v>1</v>
      </c>
    </row>
    <row r="80" spans="2:10" ht="10.5" customHeight="1" x14ac:dyDescent="0.2">
      <c r="B80" s="72"/>
      <c r="F80" s="149"/>
    </row>
    <row r="81" spans="2:12" ht="11.45" customHeight="1" x14ac:dyDescent="0.2">
      <c r="B81" s="74" t="s">
        <v>1316</v>
      </c>
      <c r="C81" s="71"/>
    </row>
    <row r="82" spans="2:12" ht="11.25" customHeight="1" x14ac:dyDescent="0.2">
      <c r="B82" s="1647" t="s">
        <v>151</v>
      </c>
      <c r="C82" s="1648"/>
      <c r="D82" s="1636" t="s">
        <v>152</v>
      </c>
      <c r="E82" s="1639"/>
      <c r="F82" s="1639"/>
      <c r="G82" s="1639"/>
      <c r="H82" s="1640"/>
      <c r="I82" s="1672" t="s">
        <v>907</v>
      </c>
    </row>
    <row r="83" spans="2:12" ht="23.25" customHeight="1" x14ac:dyDescent="0.2">
      <c r="B83" s="1649"/>
      <c r="C83" s="1650"/>
      <c r="D83" s="261" t="s">
        <v>397</v>
      </c>
      <c r="E83" s="262" t="s">
        <v>329</v>
      </c>
      <c r="F83" s="262" t="s">
        <v>343</v>
      </c>
      <c r="G83" s="262" t="s">
        <v>409</v>
      </c>
      <c r="H83" s="262" t="s">
        <v>344</v>
      </c>
      <c r="I83" s="1673"/>
    </row>
    <row r="84" spans="2:12" ht="11.25" customHeight="1" x14ac:dyDescent="0.2">
      <c r="B84" s="1651"/>
      <c r="C84" s="1652"/>
      <c r="D84" s="1636" t="s">
        <v>169</v>
      </c>
      <c r="E84" s="1639"/>
      <c r="F84" s="1639"/>
      <c r="G84" s="1639"/>
      <c r="H84" s="1639"/>
      <c r="I84" s="1640"/>
    </row>
    <row r="85" spans="2:12" ht="10.5" customHeight="1" x14ac:dyDescent="0.2">
      <c r="B85" s="1664" t="s">
        <v>439</v>
      </c>
      <c r="C85" s="1665"/>
      <c r="D85" s="670">
        <v>94</v>
      </c>
      <c r="E85" s="670">
        <v>915</v>
      </c>
      <c r="F85" s="670">
        <v>2840</v>
      </c>
      <c r="G85" s="670">
        <v>61</v>
      </c>
      <c r="H85" s="671">
        <v>1913</v>
      </c>
      <c r="I85" s="672">
        <f>SUM(D85:H85)</f>
        <v>5823</v>
      </c>
      <c r="K85" s="58"/>
    </row>
    <row r="86" spans="2:12" ht="10.5" customHeight="1" x14ac:dyDescent="0.2">
      <c r="B86" s="1629" t="s">
        <v>694</v>
      </c>
      <c r="C86" s="1630"/>
      <c r="D86" s="571">
        <v>21</v>
      </c>
      <c r="E86" s="673">
        <v>311</v>
      </c>
      <c r="F86" s="673">
        <v>542</v>
      </c>
      <c r="G86" s="673">
        <v>28</v>
      </c>
      <c r="H86" s="674">
        <v>5660</v>
      </c>
      <c r="I86" s="675">
        <f>SUM(D86:H86)</f>
        <v>6562</v>
      </c>
      <c r="K86" s="58"/>
    </row>
    <row r="87" spans="2:12" ht="10.5" customHeight="1" x14ac:dyDescent="0.2">
      <c r="B87" s="1629" t="s">
        <v>695</v>
      </c>
      <c r="C87" s="1630"/>
      <c r="D87" s="571">
        <v>18</v>
      </c>
      <c r="E87" s="673">
        <v>81</v>
      </c>
      <c r="F87" s="673">
        <v>462</v>
      </c>
      <c r="G87" s="673">
        <v>8</v>
      </c>
      <c r="H87" s="674">
        <v>577</v>
      </c>
      <c r="I87" s="675">
        <f t="shared" ref="I87:I92" si="0">SUM(D87:H87)</f>
        <v>1146</v>
      </c>
      <c r="K87" s="58"/>
    </row>
    <row r="88" spans="2:12" ht="10.5" customHeight="1" x14ac:dyDescent="0.2">
      <c r="B88" s="1629" t="s">
        <v>697</v>
      </c>
      <c r="C88" s="1630"/>
      <c r="D88" s="571">
        <v>7</v>
      </c>
      <c r="E88" s="673">
        <v>239</v>
      </c>
      <c r="F88" s="673">
        <v>84</v>
      </c>
      <c r="G88" s="673">
        <v>10</v>
      </c>
      <c r="H88" s="674">
        <v>2406</v>
      </c>
      <c r="I88" s="675">
        <f t="shared" si="0"/>
        <v>2746</v>
      </c>
      <c r="K88" s="58"/>
    </row>
    <row r="89" spans="2:12" ht="10.5" customHeight="1" x14ac:dyDescent="0.2">
      <c r="B89" s="1629" t="s">
        <v>183</v>
      </c>
      <c r="C89" s="1630"/>
      <c r="D89" s="571">
        <v>27</v>
      </c>
      <c r="E89" s="673">
        <v>429</v>
      </c>
      <c r="F89" s="673">
        <v>141</v>
      </c>
      <c r="G89" s="673">
        <v>757</v>
      </c>
      <c r="H89" s="674">
        <v>8913</v>
      </c>
      <c r="I89" s="675">
        <f t="shared" si="0"/>
        <v>10267</v>
      </c>
      <c r="K89" s="58"/>
    </row>
    <row r="90" spans="2:12" ht="10.5" customHeight="1" x14ac:dyDescent="0.2">
      <c r="B90" s="1629" t="s">
        <v>181</v>
      </c>
      <c r="C90" s="1630"/>
      <c r="D90" s="571">
        <v>10</v>
      </c>
      <c r="E90" s="673">
        <v>255</v>
      </c>
      <c r="F90" s="673">
        <v>72</v>
      </c>
      <c r="G90" s="673">
        <v>21</v>
      </c>
      <c r="H90" s="674">
        <v>3152</v>
      </c>
      <c r="I90" s="675">
        <f t="shared" si="0"/>
        <v>3510</v>
      </c>
      <c r="K90" s="58"/>
    </row>
    <row r="91" spans="2:12" ht="10.5" customHeight="1" x14ac:dyDescent="0.2">
      <c r="B91" s="1629" t="s">
        <v>578</v>
      </c>
      <c r="C91" s="1630"/>
      <c r="D91" s="571">
        <v>85</v>
      </c>
      <c r="E91" s="673">
        <v>1914</v>
      </c>
      <c r="F91" s="673">
        <v>424</v>
      </c>
      <c r="G91" s="673">
        <v>356</v>
      </c>
      <c r="H91" s="674">
        <v>9493</v>
      </c>
      <c r="I91" s="675">
        <f t="shared" si="0"/>
        <v>12272</v>
      </c>
      <c r="K91" s="58"/>
    </row>
    <row r="92" spans="2:12" ht="10.5" customHeight="1" x14ac:dyDescent="0.2">
      <c r="B92" s="1629" t="s">
        <v>182</v>
      </c>
      <c r="C92" s="1630"/>
      <c r="D92" s="571">
        <v>9</v>
      </c>
      <c r="E92" s="673">
        <v>304</v>
      </c>
      <c r="F92" s="673">
        <v>37</v>
      </c>
      <c r="G92" s="673">
        <v>28</v>
      </c>
      <c r="H92" s="674">
        <v>3662</v>
      </c>
      <c r="I92" s="675">
        <f t="shared" si="0"/>
        <v>4040</v>
      </c>
      <c r="K92" s="58"/>
    </row>
    <row r="93" spans="2:12" ht="10.5" customHeight="1" x14ac:dyDescent="0.2">
      <c r="B93" s="1666" t="s">
        <v>604</v>
      </c>
      <c r="C93" s="1667"/>
      <c r="D93" s="676">
        <v>9</v>
      </c>
      <c r="E93" s="676">
        <v>139</v>
      </c>
      <c r="F93" s="676">
        <v>14</v>
      </c>
      <c r="G93" s="676">
        <v>18</v>
      </c>
      <c r="H93" s="677">
        <v>5225</v>
      </c>
      <c r="I93" s="678">
        <f>SUM(D93:H93)</f>
        <v>5405</v>
      </c>
      <c r="K93" s="58"/>
    </row>
    <row r="94" spans="2:12" ht="10.5" customHeight="1" x14ac:dyDescent="0.2">
      <c r="B94" s="1655" t="s">
        <v>483</v>
      </c>
      <c r="C94" s="1656"/>
      <c r="D94" s="679">
        <f t="shared" ref="D94:I94" si="1">SUM(D85:D93)</f>
        <v>280</v>
      </c>
      <c r="E94" s="679">
        <f t="shared" si="1"/>
        <v>4587</v>
      </c>
      <c r="F94" s="679">
        <f t="shared" si="1"/>
        <v>4616</v>
      </c>
      <c r="G94" s="679">
        <f t="shared" si="1"/>
        <v>1287</v>
      </c>
      <c r="H94" s="679">
        <f t="shared" si="1"/>
        <v>41001</v>
      </c>
      <c r="I94" s="680">
        <f t="shared" si="1"/>
        <v>51771</v>
      </c>
      <c r="K94" s="59"/>
    </row>
    <row r="95" spans="2:12" ht="12" customHeight="1" x14ac:dyDescent="0.2">
      <c r="B95" s="268" t="s">
        <v>44</v>
      </c>
      <c r="I95" s="669"/>
      <c r="J95" s="75"/>
      <c r="K95" s="115"/>
      <c r="L95" s="75"/>
    </row>
    <row r="96" spans="2:12" ht="10.5" customHeight="1" x14ac:dyDescent="0.2">
      <c r="D96" s="58"/>
      <c r="E96" s="58"/>
      <c r="F96" s="58"/>
      <c r="G96" s="58"/>
      <c r="H96" s="58"/>
    </row>
    <row r="97" spans="1:12" ht="11.45" customHeight="1" x14ac:dyDescent="0.2">
      <c r="B97" s="1641" t="s">
        <v>898</v>
      </c>
      <c r="C97" s="1642"/>
      <c r="D97" s="1642"/>
      <c r="E97" s="1642"/>
      <c r="F97" s="1642"/>
      <c r="G97" s="1642"/>
    </row>
    <row r="98" spans="1:12" ht="11.25" customHeight="1" x14ac:dyDescent="0.2">
      <c r="B98" s="1611" t="s">
        <v>151</v>
      </c>
      <c r="C98" s="1612"/>
      <c r="D98" s="263">
        <v>2009</v>
      </c>
      <c r="E98" s="263">
        <v>2010</v>
      </c>
      <c r="F98" s="263">
        <v>2011</v>
      </c>
      <c r="G98" s="263">
        <v>2012</v>
      </c>
      <c r="H98" s="263">
        <v>2013</v>
      </c>
      <c r="I98" s="263">
        <v>2014</v>
      </c>
      <c r="J98" s="1166">
        <v>2015</v>
      </c>
      <c r="K98" s="1166">
        <v>2016</v>
      </c>
      <c r="L98" s="1166">
        <v>2017</v>
      </c>
    </row>
    <row r="99" spans="1:12" ht="11.25" customHeight="1" x14ac:dyDescent="0.2">
      <c r="B99" s="1613"/>
      <c r="C99" s="1614"/>
      <c r="D99" s="1657" t="s">
        <v>169</v>
      </c>
      <c r="E99" s="1658"/>
      <c r="F99" s="1658"/>
      <c r="G99" s="1658"/>
      <c r="H99" s="1658"/>
      <c r="I99" s="1658"/>
      <c r="J99" s="1658"/>
      <c r="K99" s="1659"/>
      <c r="L99" s="1593"/>
    </row>
    <row r="100" spans="1:12" ht="10.5" customHeight="1" x14ac:dyDescent="0.2">
      <c r="B100" s="1643" t="s">
        <v>439</v>
      </c>
      <c r="C100" s="1644"/>
      <c r="D100" s="264">
        <v>5262</v>
      </c>
      <c r="E100" s="264">
        <v>5357</v>
      </c>
      <c r="F100" s="264">
        <v>5224</v>
      </c>
      <c r="G100" s="265">
        <v>5288</v>
      </c>
      <c r="H100" s="998">
        <v>6017</v>
      </c>
      <c r="I100" s="998">
        <v>6116</v>
      </c>
      <c r="J100" s="1167">
        <v>6200</v>
      </c>
      <c r="K100" s="1167">
        <v>6293</v>
      </c>
      <c r="L100" s="1167">
        <v>6510</v>
      </c>
    </row>
    <row r="101" spans="1:12" ht="10.5" customHeight="1" x14ac:dyDescent="0.2">
      <c r="B101" s="1643" t="s">
        <v>694</v>
      </c>
      <c r="C101" s="1644"/>
      <c r="D101" s="264">
        <v>6579</v>
      </c>
      <c r="E101" s="264">
        <v>6649</v>
      </c>
      <c r="F101" s="264">
        <v>6744</v>
      </c>
      <c r="G101" s="264">
        <v>6830</v>
      </c>
      <c r="H101" s="999">
        <v>6620</v>
      </c>
      <c r="I101" s="999">
        <v>6787</v>
      </c>
      <c r="J101" s="1167">
        <v>6916</v>
      </c>
      <c r="K101" s="1167">
        <v>7062</v>
      </c>
      <c r="L101" s="1167">
        <v>6499</v>
      </c>
    </row>
    <row r="102" spans="1:12" ht="10.5" customHeight="1" x14ac:dyDescent="0.2">
      <c r="B102" s="1643" t="s">
        <v>695</v>
      </c>
      <c r="C102" s="1644"/>
      <c r="D102" s="264">
        <v>1126</v>
      </c>
      <c r="E102" s="264">
        <v>1148</v>
      </c>
      <c r="F102" s="264">
        <v>1104</v>
      </c>
      <c r="G102" s="264">
        <v>1097</v>
      </c>
      <c r="H102" s="999">
        <v>1163</v>
      </c>
      <c r="I102" s="999">
        <v>1167</v>
      </c>
      <c r="J102" s="1167">
        <v>1186</v>
      </c>
      <c r="K102" s="1167">
        <v>1192</v>
      </c>
      <c r="L102" s="1167">
        <v>1214</v>
      </c>
    </row>
    <row r="103" spans="1:12" ht="10.5" customHeight="1" x14ac:dyDescent="0.2">
      <c r="B103" s="1643" t="s">
        <v>697</v>
      </c>
      <c r="C103" s="1644"/>
      <c r="D103" s="264">
        <v>2878</v>
      </c>
      <c r="E103" s="264">
        <v>2903</v>
      </c>
      <c r="F103" s="264">
        <v>2823</v>
      </c>
      <c r="G103" s="264">
        <v>2760</v>
      </c>
      <c r="H103" s="999">
        <v>2753</v>
      </c>
      <c r="I103" s="999">
        <v>2787</v>
      </c>
      <c r="J103" s="1167">
        <v>2818</v>
      </c>
      <c r="K103" s="1167">
        <v>2862</v>
      </c>
      <c r="L103" s="1167">
        <v>2867</v>
      </c>
    </row>
    <row r="104" spans="1:12" ht="10.5" customHeight="1" x14ac:dyDescent="0.2">
      <c r="B104" s="1643" t="s">
        <v>183</v>
      </c>
      <c r="C104" s="1644"/>
      <c r="D104" s="264">
        <v>10105</v>
      </c>
      <c r="E104" s="264">
        <v>10449</v>
      </c>
      <c r="F104" s="264">
        <v>10645</v>
      </c>
      <c r="G104" s="264">
        <v>10819</v>
      </c>
      <c r="H104" s="999">
        <v>10457</v>
      </c>
      <c r="I104" s="999">
        <v>10694</v>
      </c>
      <c r="J104" s="1167">
        <v>10919</v>
      </c>
      <c r="K104" s="1167">
        <v>11080</v>
      </c>
      <c r="L104" s="1167">
        <v>11075</v>
      </c>
    </row>
    <row r="105" spans="1:12" ht="10.5" customHeight="1" x14ac:dyDescent="0.2">
      <c r="B105" s="1643" t="s">
        <v>181</v>
      </c>
      <c r="C105" s="1644"/>
      <c r="D105" s="264">
        <v>3425</v>
      </c>
      <c r="E105" s="264">
        <v>3450</v>
      </c>
      <c r="F105" s="264">
        <v>3201</v>
      </c>
      <c r="G105" s="264">
        <v>3253</v>
      </c>
      <c r="H105" s="999">
        <v>3598</v>
      </c>
      <c r="I105" s="999">
        <v>3676</v>
      </c>
      <c r="J105" s="1167">
        <v>3707</v>
      </c>
      <c r="K105" s="1167">
        <v>3791</v>
      </c>
      <c r="L105" s="1167">
        <v>3856</v>
      </c>
    </row>
    <row r="106" spans="1:12" ht="10.5" customHeight="1" x14ac:dyDescent="0.2">
      <c r="B106" s="1643" t="s">
        <v>578</v>
      </c>
      <c r="C106" s="1644"/>
      <c r="D106" s="264">
        <v>10447</v>
      </c>
      <c r="E106" s="264">
        <v>10531</v>
      </c>
      <c r="F106" s="264">
        <v>11192</v>
      </c>
      <c r="G106" s="264">
        <v>11328</v>
      </c>
      <c r="H106" s="999">
        <v>12728</v>
      </c>
      <c r="I106" s="999">
        <v>12915</v>
      </c>
      <c r="J106" s="1167">
        <v>13200</v>
      </c>
      <c r="K106" s="1167">
        <v>13498</v>
      </c>
      <c r="L106" s="1167">
        <v>14279</v>
      </c>
    </row>
    <row r="107" spans="1:12" ht="10.5" customHeight="1" x14ac:dyDescent="0.2">
      <c r="B107" s="1643" t="s">
        <v>182</v>
      </c>
      <c r="C107" s="1644"/>
      <c r="D107" s="264">
        <v>3590</v>
      </c>
      <c r="E107" s="264">
        <v>3607</v>
      </c>
      <c r="F107" s="264">
        <v>3618</v>
      </c>
      <c r="G107" s="264">
        <v>3657</v>
      </c>
      <c r="H107" s="999">
        <v>4128</v>
      </c>
      <c r="I107" s="999">
        <v>4229</v>
      </c>
      <c r="J107" s="1167">
        <v>4284</v>
      </c>
      <c r="K107" s="1167">
        <v>4328</v>
      </c>
      <c r="L107" s="1167">
        <v>4444</v>
      </c>
    </row>
    <row r="108" spans="1:12" ht="10.5" customHeight="1" x14ac:dyDescent="0.2">
      <c r="B108" s="1653" t="s">
        <v>604</v>
      </c>
      <c r="C108" s="1654"/>
      <c r="D108" s="266">
        <v>5275</v>
      </c>
      <c r="E108" s="266">
        <v>5227</v>
      </c>
      <c r="F108" s="266">
        <v>5440</v>
      </c>
      <c r="G108" s="266">
        <v>5555</v>
      </c>
      <c r="H108" s="1000">
        <v>5518</v>
      </c>
      <c r="I108" s="1000">
        <v>5631</v>
      </c>
      <c r="J108" s="1168">
        <v>5727</v>
      </c>
      <c r="K108" s="1168">
        <v>5804</v>
      </c>
      <c r="L108" s="1168">
        <v>5778</v>
      </c>
    </row>
    <row r="109" spans="1:12" ht="10.5" customHeight="1" x14ac:dyDescent="0.2">
      <c r="B109" s="1662" t="s">
        <v>142</v>
      </c>
      <c r="C109" s="1663"/>
      <c r="D109" s="267">
        <v>48687</v>
      </c>
      <c r="E109" s="267">
        <v>49321</v>
      </c>
      <c r="F109" s="267">
        <v>49991</v>
      </c>
      <c r="G109" s="267">
        <v>50587</v>
      </c>
      <c r="H109" s="1001">
        <v>52982</v>
      </c>
      <c r="I109" s="1001">
        <v>54002</v>
      </c>
      <c r="J109" s="1001">
        <v>54957</v>
      </c>
      <c r="K109" s="1001">
        <v>55909</v>
      </c>
      <c r="L109" s="1001">
        <v>56522</v>
      </c>
    </row>
    <row r="110" spans="1:12" ht="12" customHeight="1" x14ac:dyDescent="0.2">
      <c r="A110" s="59"/>
      <c r="B110" s="215" t="s">
        <v>44</v>
      </c>
      <c r="C110" s="59"/>
      <c r="D110" s="124"/>
      <c r="E110" s="124"/>
      <c r="F110" s="124"/>
      <c r="G110" s="124"/>
      <c r="H110" s="124"/>
      <c r="I110" s="50"/>
    </row>
    <row r="111" spans="1:12" ht="10.5" customHeight="1" x14ac:dyDescent="0.2">
      <c r="A111" s="59"/>
      <c r="B111" s="125"/>
      <c r="C111" s="125"/>
      <c r="D111" s="124"/>
      <c r="E111" s="124"/>
      <c r="F111" s="124"/>
      <c r="G111" s="124"/>
      <c r="H111" s="124"/>
    </row>
    <row r="112" spans="1:12" ht="10.5" customHeight="1" x14ac:dyDescent="0.2">
      <c r="A112" s="59"/>
      <c r="B112" s="125"/>
      <c r="C112" s="125"/>
      <c r="D112" s="124"/>
      <c r="E112" s="124"/>
      <c r="F112" s="124"/>
      <c r="G112" s="124"/>
      <c r="H112" s="124"/>
    </row>
    <row r="113" spans="1:8" ht="10.5" customHeight="1" x14ac:dyDescent="0.2">
      <c r="A113" s="59"/>
      <c r="B113" s="125"/>
      <c r="C113" s="125"/>
      <c r="D113" s="124"/>
      <c r="E113" s="124"/>
      <c r="F113" s="124"/>
      <c r="G113" s="124"/>
      <c r="H113" s="124"/>
    </row>
    <row r="114" spans="1:8" ht="10.5" customHeight="1" x14ac:dyDescent="0.2">
      <c r="A114" s="59"/>
      <c r="B114" s="125"/>
      <c r="C114" s="125"/>
      <c r="D114" s="124"/>
      <c r="E114" s="124"/>
      <c r="F114" s="124"/>
      <c r="G114" s="124"/>
      <c r="H114" s="124"/>
    </row>
    <row r="115" spans="1:8" ht="10.5" customHeight="1" x14ac:dyDescent="0.2">
      <c r="A115" s="59"/>
      <c r="B115" s="125"/>
      <c r="C115" s="125"/>
      <c r="D115" s="124"/>
      <c r="E115" s="124"/>
      <c r="F115" s="124"/>
      <c r="G115" s="124"/>
      <c r="H115" s="124"/>
    </row>
    <row r="116" spans="1:8" ht="10.5" customHeight="1" x14ac:dyDescent="0.2">
      <c r="A116" s="59"/>
      <c r="B116" s="125"/>
      <c r="C116" s="125"/>
      <c r="D116" s="124"/>
      <c r="E116" s="124"/>
      <c r="F116" s="124"/>
      <c r="G116" s="124"/>
      <c r="H116" s="124"/>
    </row>
    <row r="117" spans="1:8" ht="10.5" customHeight="1" x14ac:dyDescent="0.2">
      <c r="A117" s="59"/>
      <c r="B117" s="125"/>
      <c r="C117" s="125"/>
      <c r="D117" s="124"/>
      <c r="E117" s="124"/>
      <c r="F117" s="124"/>
      <c r="G117" s="124"/>
      <c r="H117" s="124"/>
    </row>
    <row r="118" spans="1:8" ht="10.5" customHeight="1" x14ac:dyDescent="0.2">
      <c r="A118" s="59"/>
      <c r="B118" s="125"/>
      <c r="C118" s="125"/>
      <c r="D118" s="124"/>
      <c r="E118" s="124"/>
      <c r="F118" s="124"/>
      <c r="G118" s="124"/>
      <c r="H118" s="124"/>
    </row>
    <row r="119" spans="1:8" ht="10.5" customHeight="1" x14ac:dyDescent="0.2">
      <c r="A119" s="59"/>
      <c r="B119" s="125"/>
      <c r="C119" s="125"/>
      <c r="D119" s="124"/>
      <c r="E119" s="124"/>
      <c r="F119" s="124"/>
      <c r="G119" s="124"/>
      <c r="H119" s="124"/>
    </row>
    <row r="120" spans="1:8" ht="10.5" customHeight="1" x14ac:dyDescent="0.2">
      <c r="A120" s="59"/>
      <c r="B120" s="125"/>
      <c r="C120" s="125"/>
      <c r="D120" s="124"/>
      <c r="E120" s="124"/>
      <c r="F120" s="124"/>
      <c r="G120" s="124"/>
      <c r="H120" s="124"/>
    </row>
    <row r="121" spans="1:8" ht="10.5" customHeight="1" x14ac:dyDescent="0.2">
      <c r="A121" s="59"/>
      <c r="B121" s="125"/>
      <c r="C121" s="125"/>
      <c r="D121" s="124"/>
      <c r="E121" s="124"/>
      <c r="F121" s="124"/>
      <c r="G121" s="124"/>
      <c r="H121" s="124"/>
    </row>
    <row r="122" spans="1:8" ht="10.5" customHeight="1" x14ac:dyDescent="0.2">
      <c r="A122" s="59"/>
      <c r="B122" s="125"/>
      <c r="C122" s="125"/>
      <c r="D122" s="124"/>
      <c r="E122" s="124"/>
      <c r="F122" s="124"/>
      <c r="G122" s="124"/>
      <c r="H122" s="124"/>
    </row>
    <row r="123" spans="1:8" ht="10.5" customHeight="1" x14ac:dyDescent="0.2">
      <c r="A123" s="59"/>
      <c r="B123" s="125"/>
      <c r="C123" s="125"/>
      <c r="D123" s="124"/>
      <c r="E123" s="124"/>
      <c r="F123" s="124"/>
      <c r="G123" s="124"/>
      <c r="H123" s="124"/>
    </row>
    <row r="124" spans="1:8" ht="10.5" customHeight="1" x14ac:dyDescent="0.2">
      <c r="A124" s="59"/>
      <c r="B124" s="125"/>
      <c r="C124" s="125"/>
      <c r="D124" s="124"/>
      <c r="E124" s="124"/>
      <c r="F124" s="124"/>
      <c r="G124" s="124"/>
      <c r="H124" s="124"/>
    </row>
    <row r="125" spans="1:8" ht="10.5" customHeight="1" x14ac:dyDescent="0.2">
      <c r="A125" s="59"/>
      <c r="B125" s="125"/>
      <c r="C125" s="125"/>
      <c r="D125" s="124"/>
      <c r="E125" s="124"/>
      <c r="F125" s="124"/>
      <c r="G125" s="124"/>
      <c r="H125" s="124"/>
    </row>
    <row r="126" spans="1:8" ht="10.5" customHeight="1" x14ac:dyDescent="0.2">
      <c r="A126" s="59"/>
      <c r="B126" s="125"/>
      <c r="C126" s="125"/>
      <c r="D126" s="124"/>
      <c r="E126" s="124"/>
      <c r="F126" s="124"/>
      <c r="G126" s="124"/>
      <c r="H126" s="124"/>
    </row>
    <row r="127" spans="1:8" ht="10.5" customHeight="1" x14ac:dyDescent="0.2">
      <c r="A127" s="59"/>
      <c r="B127" s="125"/>
      <c r="C127" s="125"/>
      <c r="D127" s="124"/>
      <c r="E127" s="124"/>
      <c r="F127" s="124"/>
      <c r="G127" s="124"/>
      <c r="H127" s="124"/>
    </row>
    <row r="128" spans="1:8" ht="10.5" customHeight="1" x14ac:dyDescent="0.2">
      <c r="A128" s="59"/>
      <c r="B128" s="125"/>
      <c r="C128" s="125"/>
      <c r="D128" s="124"/>
      <c r="E128" s="124"/>
      <c r="F128" s="124"/>
      <c r="G128" s="124"/>
      <c r="H128" s="124"/>
    </row>
    <row r="129" spans="1:8" ht="10.5" customHeight="1" x14ac:dyDescent="0.2">
      <c r="A129" s="59"/>
      <c r="B129" s="125"/>
      <c r="C129" s="125"/>
      <c r="D129" s="124"/>
      <c r="E129" s="124"/>
      <c r="F129" s="124"/>
      <c r="G129" s="124"/>
      <c r="H129" s="124"/>
    </row>
    <row r="130" spans="1:8" ht="10.5" customHeight="1" x14ac:dyDescent="0.2">
      <c r="A130" s="59"/>
      <c r="B130" s="125"/>
      <c r="C130" s="125"/>
      <c r="D130" s="124"/>
      <c r="E130" s="124"/>
      <c r="F130" s="124"/>
      <c r="G130" s="124"/>
      <c r="H130" s="124"/>
    </row>
    <row r="131" spans="1:8" ht="10.5" customHeight="1" x14ac:dyDescent="0.2">
      <c r="A131" s="59"/>
      <c r="B131" s="125"/>
      <c r="C131" s="125"/>
      <c r="D131" s="124"/>
      <c r="E131" s="124"/>
      <c r="F131" s="124"/>
      <c r="G131" s="124"/>
      <c r="H131" s="124"/>
    </row>
    <row r="132" spans="1:8" ht="10.5" customHeight="1" x14ac:dyDescent="0.2">
      <c r="A132" s="59"/>
      <c r="B132" s="125"/>
      <c r="C132" s="125"/>
      <c r="D132" s="124"/>
      <c r="E132" s="124"/>
      <c r="F132" s="124"/>
      <c r="G132" s="124"/>
      <c r="H132" s="124"/>
    </row>
    <row r="133" spans="1:8" ht="10.5" customHeight="1" x14ac:dyDescent="0.2">
      <c r="A133" s="59"/>
      <c r="B133" s="125"/>
      <c r="C133" s="125"/>
      <c r="D133" s="124"/>
      <c r="E133" s="124"/>
      <c r="F133" s="124"/>
      <c r="G133" s="124"/>
      <c r="H133" s="124"/>
    </row>
    <row r="134" spans="1:8" ht="10.5" customHeight="1" x14ac:dyDescent="0.2">
      <c r="A134" s="59"/>
      <c r="B134" s="125"/>
      <c r="C134" s="125"/>
      <c r="D134" s="124"/>
      <c r="E134" s="124"/>
      <c r="F134" s="124"/>
      <c r="G134" s="124"/>
      <c r="H134" s="124"/>
    </row>
    <row r="135" spans="1:8" ht="10.5" customHeight="1" x14ac:dyDescent="0.2">
      <c r="A135" s="59"/>
      <c r="B135" s="125"/>
      <c r="C135" s="125"/>
      <c r="D135" s="124"/>
      <c r="E135" s="124"/>
      <c r="F135" s="124"/>
      <c r="G135" s="124"/>
      <c r="H135" s="124"/>
    </row>
    <row r="136" spans="1:8" ht="10.5" customHeight="1" x14ac:dyDescent="0.2">
      <c r="A136" s="59"/>
      <c r="B136" s="125"/>
      <c r="C136" s="125"/>
      <c r="D136" s="124"/>
      <c r="E136" s="124"/>
      <c r="F136" s="124"/>
      <c r="G136" s="124"/>
      <c r="H136" s="124"/>
    </row>
    <row r="137" spans="1:8" ht="10.5" customHeight="1" x14ac:dyDescent="0.2">
      <c r="A137" s="59"/>
      <c r="B137" s="125"/>
      <c r="C137" s="125"/>
      <c r="D137" s="124"/>
      <c r="E137" s="124"/>
      <c r="F137" s="124"/>
      <c r="G137" s="124"/>
      <c r="H137" s="124"/>
    </row>
    <row r="138" spans="1:8" ht="10.5" customHeight="1" x14ac:dyDescent="0.2">
      <c r="A138" s="59"/>
      <c r="B138" s="125"/>
      <c r="C138" s="125"/>
      <c r="D138" s="124"/>
      <c r="E138" s="124"/>
      <c r="F138" s="124"/>
      <c r="G138" s="124"/>
      <c r="H138" s="124"/>
    </row>
    <row r="139" spans="1:8" ht="10.5" customHeight="1" x14ac:dyDescent="0.2">
      <c r="A139" s="59"/>
      <c r="B139" s="125"/>
      <c r="C139" s="125"/>
      <c r="D139" s="124"/>
      <c r="E139" s="124"/>
      <c r="F139" s="124"/>
      <c r="G139" s="124"/>
      <c r="H139" s="124"/>
    </row>
    <row r="140" spans="1:8" ht="10.5" customHeight="1" x14ac:dyDescent="0.2">
      <c r="A140" s="59"/>
      <c r="B140" s="125"/>
      <c r="C140" s="125"/>
      <c r="D140" s="124"/>
      <c r="E140" s="124"/>
      <c r="F140" s="124"/>
      <c r="G140" s="124"/>
      <c r="H140" s="124"/>
    </row>
    <row r="141" spans="1:8" ht="10.5" customHeight="1" x14ac:dyDescent="0.2">
      <c r="A141" s="59"/>
      <c r="B141" s="125"/>
      <c r="C141" s="125"/>
      <c r="D141" s="124"/>
      <c r="E141" s="124"/>
      <c r="F141" s="124"/>
      <c r="G141" s="124"/>
      <c r="H141" s="124"/>
    </row>
    <row r="142" spans="1:8" ht="10.5" customHeight="1" x14ac:dyDescent="0.2">
      <c r="A142" s="59"/>
      <c r="B142" s="125"/>
      <c r="C142" s="125"/>
      <c r="D142" s="124"/>
      <c r="E142" s="124"/>
      <c r="F142" s="124"/>
      <c r="G142" s="124"/>
      <c r="H142" s="124"/>
    </row>
    <row r="143" spans="1:8" ht="10.5" customHeight="1" x14ac:dyDescent="0.2">
      <c r="A143" s="59"/>
      <c r="B143" s="125"/>
      <c r="C143" s="125"/>
      <c r="D143" s="124"/>
      <c r="E143" s="124"/>
      <c r="F143" s="124"/>
      <c r="G143" s="124"/>
      <c r="H143" s="124"/>
    </row>
    <row r="144" spans="1:8" ht="10.5" customHeight="1" x14ac:dyDescent="0.2">
      <c r="A144" s="59"/>
      <c r="B144" s="125"/>
      <c r="C144" s="125"/>
      <c r="D144" s="124"/>
      <c r="E144" s="124"/>
      <c r="F144" s="124"/>
      <c r="G144" s="124"/>
      <c r="H144" s="124"/>
    </row>
    <row r="145" spans="1:12" ht="10.5" customHeight="1" x14ac:dyDescent="0.2">
      <c r="A145" s="59"/>
      <c r="B145" s="125"/>
      <c r="C145" s="125"/>
      <c r="D145" s="124"/>
      <c r="E145" s="124"/>
      <c r="F145" s="124"/>
      <c r="G145" s="124"/>
      <c r="H145" s="124"/>
    </row>
    <row r="146" spans="1:12" ht="10.5" customHeight="1" x14ac:dyDescent="0.2">
      <c r="A146" s="59"/>
      <c r="B146" s="125"/>
      <c r="C146" s="125"/>
      <c r="D146" s="124"/>
      <c r="E146" s="124"/>
      <c r="F146" s="124"/>
      <c r="G146" s="124"/>
      <c r="H146" s="124"/>
    </row>
    <row r="147" spans="1:12" ht="10.5" customHeight="1" x14ac:dyDescent="0.2">
      <c r="A147" s="59"/>
      <c r="B147" s="125"/>
      <c r="C147" s="125"/>
      <c r="D147" s="124"/>
      <c r="E147" s="124"/>
      <c r="F147" s="124"/>
      <c r="G147" s="124"/>
      <c r="H147" s="124"/>
    </row>
    <row r="148" spans="1:12" ht="10.5" customHeight="1" x14ac:dyDescent="0.2">
      <c r="A148" s="59"/>
      <c r="B148" s="125"/>
      <c r="C148" s="125"/>
      <c r="D148" s="124"/>
      <c r="E148" s="124"/>
      <c r="F148" s="124"/>
      <c r="G148" s="124"/>
      <c r="H148" s="124"/>
    </row>
    <row r="149" spans="1:12" ht="10.5" customHeight="1" x14ac:dyDescent="0.2">
      <c r="F149" s="465">
        <v>2</v>
      </c>
    </row>
    <row r="150" spans="1:12" ht="10.5" customHeight="1" x14ac:dyDescent="0.2"/>
    <row r="151" spans="1:12" ht="12" customHeight="1" x14ac:dyDescent="0.2">
      <c r="B151" s="60" t="s">
        <v>884</v>
      </c>
    </row>
    <row r="152" spans="1:12" ht="23.25" customHeight="1" x14ac:dyDescent="0.2">
      <c r="B152" s="1647" t="s">
        <v>1003</v>
      </c>
      <c r="C152" s="1618"/>
      <c r="D152" s="1618" t="s">
        <v>728</v>
      </c>
      <c r="E152" s="269" t="s">
        <v>142</v>
      </c>
      <c r="F152" s="269" t="s">
        <v>329</v>
      </c>
      <c r="G152" s="269" t="s">
        <v>343</v>
      </c>
      <c r="H152" s="269" t="s">
        <v>409</v>
      </c>
      <c r="I152" s="269" t="s">
        <v>344</v>
      </c>
      <c r="J152" s="269" t="s">
        <v>397</v>
      </c>
    </row>
    <row r="153" spans="1:12" ht="11.25" customHeight="1" x14ac:dyDescent="0.2">
      <c r="B153" s="1619"/>
      <c r="C153" s="1620"/>
      <c r="D153" s="1620"/>
      <c r="E153" s="1636" t="s">
        <v>169</v>
      </c>
      <c r="F153" s="1637"/>
      <c r="G153" s="1637"/>
      <c r="H153" s="1637"/>
      <c r="I153" s="1637"/>
      <c r="J153" s="1638"/>
      <c r="K153" s="111"/>
      <c r="L153" s="44"/>
    </row>
    <row r="154" spans="1:12" ht="9.75" customHeight="1" x14ac:dyDescent="0.2">
      <c r="B154" s="1668" t="s">
        <v>230</v>
      </c>
      <c r="C154" s="1669"/>
      <c r="D154" s="682">
        <v>2001</v>
      </c>
      <c r="E154" s="675">
        <f>SUM(F154:I154)</f>
        <v>960</v>
      </c>
      <c r="F154" s="675">
        <v>85</v>
      </c>
      <c r="G154" s="675">
        <v>195</v>
      </c>
      <c r="H154" s="675">
        <v>4</v>
      </c>
      <c r="I154" s="675">
        <v>676</v>
      </c>
      <c r="J154" s="675" t="s">
        <v>369</v>
      </c>
    </row>
    <row r="155" spans="1:12" ht="9.75" customHeight="1" x14ac:dyDescent="0.2">
      <c r="B155" s="1629" t="s">
        <v>231</v>
      </c>
      <c r="C155" s="1630"/>
      <c r="D155" s="682">
        <v>1996</v>
      </c>
      <c r="E155" s="675">
        <f>SUM(F155:J155)</f>
        <v>814</v>
      </c>
      <c r="F155" s="675">
        <v>73</v>
      </c>
      <c r="G155" s="675">
        <v>176</v>
      </c>
      <c r="H155" s="675">
        <v>3</v>
      </c>
      <c r="I155" s="675">
        <v>558</v>
      </c>
      <c r="J155" s="675">
        <v>4</v>
      </c>
    </row>
    <row r="156" spans="1:12" ht="9.75" customHeight="1" x14ac:dyDescent="0.2">
      <c r="B156" s="1629"/>
      <c r="C156" s="1630"/>
      <c r="D156" s="682">
        <v>1991</v>
      </c>
      <c r="E156" s="675">
        <f>SUM(F156:I156)</f>
        <v>1224</v>
      </c>
      <c r="F156" s="675">
        <v>107</v>
      </c>
      <c r="G156" s="675">
        <v>202</v>
      </c>
      <c r="H156" s="675">
        <v>5</v>
      </c>
      <c r="I156" s="675">
        <v>910</v>
      </c>
      <c r="J156" s="675" t="s">
        <v>452</v>
      </c>
    </row>
    <row r="157" spans="1:12" ht="9.75" customHeight="1" x14ac:dyDescent="0.2">
      <c r="B157" s="651"/>
      <c r="C157" s="649"/>
      <c r="D157" s="682">
        <v>1985</v>
      </c>
      <c r="E157" s="675">
        <f t="shared" ref="E157:E162" si="2">SUM(F157:J157)</f>
        <v>1181</v>
      </c>
      <c r="F157" s="675">
        <v>89</v>
      </c>
      <c r="G157" s="675">
        <v>178</v>
      </c>
      <c r="H157" s="675">
        <v>6</v>
      </c>
      <c r="I157" s="675">
        <v>908</v>
      </c>
      <c r="J157" s="675" t="s">
        <v>452</v>
      </c>
    </row>
    <row r="158" spans="1:12" ht="9.75" customHeight="1" x14ac:dyDescent="0.2">
      <c r="B158" s="1668"/>
      <c r="C158" s="1669"/>
      <c r="D158" s="682"/>
      <c r="E158" s="675"/>
      <c r="F158" s="675"/>
      <c r="G158" s="675"/>
      <c r="H158" s="675"/>
      <c r="I158" s="675"/>
      <c r="J158" s="675"/>
    </row>
    <row r="159" spans="1:12" ht="9.75" customHeight="1" x14ac:dyDescent="0.2">
      <c r="B159" s="1629" t="s">
        <v>617</v>
      </c>
      <c r="C159" s="1630"/>
      <c r="D159" s="682">
        <v>2001</v>
      </c>
      <c r="E159" s="675">
        <f t="shared" si="2"/>
        <v>384</v>
      </c>
      <c r="F159" s="675">
        <v>57</v>
      </c>
      <c r="G159" s="675">
        <v>10</v>
      </c>
      <c r="H159" s="675">
        <v>2</v>
      </c>
      <c r="I159" s="675">
        <v>315</v>
      </c>
      <c r="J159" s="675" t="s">
        <v>452</v>
      </c>
    </row>
    <row r="160" spans="1:12" ht="9.75" customHeight="1" x14ac:dyDescent="0.2">
      <c r="B160" s="1629"/>
      <c r="C160" s="1630"/>
      <c r="D160" s="682">
        <v>1996</v>
      </c>
      <c r="E160" s="675">
        <f t="shared" si="2"/>
        <v>542</v>
      </c>
      <c r="F160" s="675">
        <v>66</v>
      </c>
      <c r="G160" s="675">
        <v>12</v>
      </c>
      <c r="H160" s="675">
        <v>2</v>
      </c>
      <c r="I160" s="675">
        <v>459</v>
      </c>
      <c r="J160" s="675">
        <v>3</v>
      </c>
    </row>
    <row r="161" spans="2:10" ht="9.75" customHeight="1" x14ac:dyDescent="0.2">
      <c r="B161" s="1629"/>
      <c r="C161" s="1630"/>
      <c r="D161" s="682">
        <v>1991</v>
      </c>
      <c r="E161" s="675">
        <f t="shared" si="2"/>
        <v>841</v>
      </c>
      <c r="F161" s="675">
        <v>105</v>
      </c>
      <c r="G161" s="675">
        <v>14</v>
      </c>
      <c r="H161" s="675">
        <v>2</v>
      </c>
      <c r="I161" s="675">
        <v>720</v>
      </c>
      <c r="J161" s="675" t="s">
        <v>452</v>
      </c>
    </row>
    <row r="162" spans="2:10" ht="9.75" customHeight="1" x14ac:dyDescent="0.2">
      <c r="B162" s="651"/>
      <c r="C162" s="649"/>
      <c r="D162" s="682">
        <v>1985</v>
      </c>
      <c r="E162" s="675">
        <f t="shared" si="2"/>
        <v>744</v>
      </c>
      <c r="F162" s="675">
        <v>88</v>
      </c>
      <c r="G162" s="675">
        <v>12</v>
      </c>
      <c r="H162" s="675">
        <v>2</v>
      </c>
      <c r="I162" s="675">
        <v>642</v>
      </c>
      <c r="J162" s="675" t="s">
        <v>452</v>
      </c>
    </row>
    <row r="163" spans="2:10" ht="9.75" customHeight="1" x14ac:dyDescent="0.2">
      <c r="B163" s="1629"/>
      <c r="C163" s="1630"/>
      <c r="D163" s="682"/>
      <c r="E163" s="675"/>
      <c r="F163" s="675"/>
      <c r="G163" s="675"/>
      <c r="H163" s="675"/>
      <c r="I163" s="675"/>
      <c r="J163" s="675"/>
    </row>
    <row r="164" spans="2:10" ht="9.75" customHeight="1" x14ac:dyDescent="0.2">
      <c r="B164" s="1629" t="s">
        <v>618</v>
      </c>
      <c r="C164" s="1630"/>
      <c r="D164" s="682">
        <v>2001</v>
      </c>
      <c r="E164" s="675">
        <f t="shared" ref="E164:E172" si="3">SUM(F164:J164)</f>
        <v>1207</v>
      </c>
      <c r="F164" s="675">
        <v>235</v>
      </c>
      <c r="G164" s="675">
        <v>190</v>
      </c>
      <c r="H164" s="675">
        <v>90</v>
      </c>
      <c r="I164" s="675">
        <v>692</v>
      </c>
      <c r="J164" s="675" t="s">
        <v>452</v>
      </c>
    </row>
    <row r="165" spans="2:10" ht="9.75" customHeight="1" x14ac:dyDescent="0.2">
      <c r="B165" s="1629"/>
      <c r="C165" s="1630"/>
      <c r="D165" s="682">
        <v>1996</v>
      </c>
      <c r="E165" s="675">
        <f t="shared" si="3"/>
        <v>1120</v>
      </c>
      <c r="F165" s="675">
        <v>215</v>
      </c>
      <c r="G165" s="675">
        <v>208</v>
      </c>
      <c r="H165" s="675">
        <v>97</v>
      </c>
      <c r="I165" s="675">
        <v>588</v>
      </c>
      <c r="J165" s="675">
        <v>12</v>
      </c>
    </row>
    <row r="166" spans="2:10" ht="9.75" customHeight="1" x14ac:dyDescent="0.2">
      <c r="B166" s="1629"/>
      <c r="C166" s="1630"/>
      <c r="D166" s="682">
        <v>1991</v>
      </c>
      <c r="E166" s="675">
        <f t="shared" si="3"/>
        <v>1417</v>
      </c>
      <c r="F166" s="675">
        <v>349</v>
      </c>
      <c r="G166" s="675">
        <v>236</v>
      </c>
      <c r="H166" s="675">
        <v>102</v>
      </c>
      <c r="I166" s="675">
        <v>730</v>
      </c>
      <c r="J166" s="675" t="s">
        <v>452</v>
      </c>
    </row>
    <row r="167" spans="2:10" ht="9.75" customHeight="1" x14ac:dyDescent="0.2">
      <c r="B167" s="651"/>
      <c r="C167" s="649"/>
      <c r="D167" s="682">
        <v>1985</v>
      </c>
      <c r="E167" s="675">
        <f t="shared" si="3"/>
        <v>1380</v>
      </c>
      <c r="F167" s="675">
        <v>362</v>
      </c>
      <c r="G167" s="675">
        <v>250</v>
      </c>
      <c r="H167" s="675">
        <v>97</v>
      </c>
      <c r="I167" s="675">
        <v>671</v>
      </c>
      <c r="J167" s="675" t="s">
        <v>452</v>
      </c>
    </row>
    <row r="168" spans="2:10" ht="9.75" customHeight="1" x14ac:dyDescent="0.2">
      <c r="B168" s="1629"/>
      <c r="C168" s="1630"/>
      <c r="D168" s="682"/>
      <c r="E168" s="675"/>
      <c r="F168" s="675"/>
      <c r="G168" s="675"/>
      <c r="H168" s="675"/>
      <c r="I168" s="675"/>
      <c r="J168" s="675"/>
    </row>
    <row r="169" spans="2:10" ht="9.75" customHeight="1" x14ac:dyDescent="0.2">
      <c r="B169" s="1629" t="s">
        <v>646</v>
      </c>
      <c r="C169" s="1630"/>
      <c r="D169" s="682">
        <v>2001</v>
      </c>
      <c r="E169" s="675">
        <f t="shared" si="3"/>
        <v>72</v>
      </c>
      <c r="F169" s="675">
        <v>16</v>
      </c>
      <c r="G169" s="675">
        <v>6</v>
      </c>
      <c r="H169" s="675">
        <v>3</v>
      </c>
      <c r="I169" s="675">
        <v>47</v>
      </c>
      <c r="J169" s="675" t="s">
        <v>452</v>
      </c>
    </row>
    <row r="170" spans="2:10" ht="9.75" customHeight="1" x14ac:dyDescent="0.2">
      <c r="B170" s="1629" t="s">
        <v>645</v>
      </c>
      <c r="C170" s="1630"/>
      <c r="D170" s="682">
        <v>1996</v>
      </c>
      <c r="E170" s="675">
        <f t="shared" si="3"/>
        <v>109</v>
      </c>
      <c r="F170" s="675">
        <v>36</v>
      </c>
      <c r="G170" s="675">
        <v>9</v>
      </c>
      <c r="H170" s="675">
        <v>3</v>
      </c>
      <c r="I170" s="675">
        <v>60</v>
      </c>
      <c r="J170" s="675">
        <v>1</v>
      </c>
    </row>
    <row r="171" spans="2:10" ht="9.75" customHeight="1" x14ac:dyDescent="0.2">
      <c r="B171" s="1629"/>
      <c r="C171" s="1630"/>
      <c r="D171" s="682">
        <v>1991</v>
      </c>
      <c r="E171" s="675">
        <f t="shared" si="3"/>
        <v>103</v>
      </c>
      <c r="F171" s="675">
        <v>35</v>
      </c>
      <c r="G171" s="675">
        <v>7</v>
      </c>
      <c r="H171" s="675">
        <v>1</v>
      </c>
      <c r="I171" s="675">
        <v>60</v>
      </c>
      <c r="J171" s="675" t="s">
        <v>452</v>
      </c>
    </row>
    <row r="172" spans="2:10" ht="9.75" customHeight="1" x14ac:dyDescent="0.2">
      <c r="B172" s="651"/>
      <c r="C172" s="649"/>
      <c r="D172" s="682">
        <v>1985</v>
      </c>
      <c r="E172" s="675">
        <f t="shared" si="3"/>
        <v>94</v>
      </c>
      <c r="F172" s="675">
        <v>33</v>
      </c>
      <c r="G172" s="675">
        <v>8</v>
      </c>
      <c r="H172" s="675">
        <v>1</v>
      </c>
      <c r="I172" s="675">
        <v>52</v>
      </c>
      <c r="J172" s="675" t="s">
        <v>452</v>
      </c>
    </row>
    <row r="173" spans="2:10" ht="9.75" customHeight="1" x14ac:dyDescent="0.2">
      <c r="B173" s="1629"/>
      <c r="C173" s="1630"/>
      <c r="D173" s="682"/>
      <c r="E173" s="675"/>
      <c r="F173" s="675"/>
      <c r="G173" s="675"/>
      <c r="H173" s="675"/>
      <c r="I173" s="675"/>
      <c r="J173" s="675"/>
    </row>
    <row r="174" spans="2:10" ht="9.75" customHeight="1" x14ac:dyDescent="0.2">
      <c r="B174" s="1629" t="s">
        <v>484</v>
      </c>
      <c r="C174" s="1630"/>
      <c r="D174" s="682">
        <v>2001</v>
      </c>
      <c r="E174" s="675">
        <f t="shared" ref="E174:E182" si="4">SUM(F174:J174)</f>
        <v>520</v>
      </c>
      <c r="F174" s="675">
        <v>79</v>
      </c>
      <c r="G174" s="675">
        <v>76</v>
      </c>
      <c r="H174" s="675">
        <v>13</v>
      </c>
      <c r="I174" s="675">
        <v>352</v>
      </c>
      <c r="J174" s="675" t="s">
        <v>452</v>
      </c>
    </row>
    <row r="175" spans="2:10" ht="9.75" customHeight="1" x14ac:dyDescent="0.2">
      <c r="B175" s="1629"/>
      <c r="C175" s="1630"/>
      <c r="D175" s="682">
        <v>1996</v>
      </c>
      <c r="E175" s="675">
        <f t="shared" si="4"/>
        <v>555</v>
      </c>
      <c r="F175" s="675">
        <v>71</v>
      </c>
      <c r="G175" s="675">
        <v>79</v>
      </c>
      <c r="H175" s="675">
        <v>12</v>
      </c>
      <c r="I175" s="675">
        <v>388</v>
      </c>
      <c r="J175" s="675">
        <v>5</v>
      </c>
    </row>
    <row r="176" spans="2:10" ht="9.75" customHeight="1" x14ac:dyDescent="0.2">
      <c r="B176" s="1629"/>
      <c r="C176" s="1630"/>
      <c r="D176" s="682">
        <v>1991</v>
      </c>
      <c r="E176" s="675">
        <f t="shared" si="4"/>
        <v>527</v>
      </c>
      <c r="F176" s="675">
        <v>103</v>
      </c>
      <c r="G176" s="675">
        <v>85</v>
      </c>
      <c r="H176" s="675">
        <v>13</v>
      </c>
      <c r="I176" s="675">
        <v>326</v>
      </c>
      <c r="J176" s="675" t="s">
        <v>452</v>
      </c>
    </row>
    <row r="177" spans="2:10" ht="9.75" customHeight="1" x14ac:dyDescent="0.2">
      <c r="B177" s="651"/>
      <c r="C177" s="650"/>
      <c r="D177" s="682">
        <v>1985</v>
      </c>
      <c r="E177" s="675">
        <f t="shared" si="4"/>
        <v>557</v>
      </c>
      <c r="F177" s="675">
        <v>105</v>
      </c>
      <c r="G177" s="675">
        <v>107</v>
      </c>
      <c r="H177" s="675">
        <v>14</v>
      </c>
      <c r="I177" s="675">
        <v>331</v>
      </c>
      <c r="J177" s="675" t="s">
        <v>452</v>
      </c>
    </row>
    <row r="178" spans="2:10" ht="9.75" customHeight="1" x14ac:dyDescent="0.2">
      <c r="B178" s="1629"/>
      <c r="C178" s="1630"/>
      <c r="D178" s="682"/>
      <c r="E178" s="675"/>
      <c r="F178" s="675"/>
      <c r="G178" s="675"/>
      <c r="H178" s="675"/>
      <c r="I178" s="675"/>
      <c r="J178" s="675"/>
    </row>
    <row r="179" spans="2:10" ht="9.75" customHeight="1" x14ac:dyDescent="0.2">
      <c r="B179" s="1629" t="s">
        <v>647</v>
      </c>
      <c r="C179" s="1630"/>
      <c r="D179" s="682">
        <v>2001</v>
      </c>
      <c r="E179" s="675">
        <f t="shared" si="4"/>
        <v>1454</v>
      </c>
      <c r="F179" s="675">
        <v>302</v>
      </c>
      <c r="G179" s="675">
        <v>190</v>
      </c>
      <c r="H179" s="675">
        <v>100</v>
      </c>
      <c r="I179" s="675">
        <v>862</v>
      </c>
      <c r="J179" s="675" t="s">
        <v>452</v>
      </c>
    </row>
    <row r="180" spans="2:10" ht="9.75" customHeight="1" x14ac:dyDescent="0.2">
      <c r="B180" s="1629" t="s">
        <v>648</v>
      </c>
      <c r="C180" s="1630"/>
      <c r="D180" s="682">
        <v>1996</v>
      </c>
      <c r="E180" s="675">
        <f t="shared" si="4"/>
        <v>1098</v>
      </c>
      <c r="F180" s="675">
        <v>251</v>
      </c>
      <c r="G180" s="675">
        <v>146</v>
      </c>
      <c r="H180" s="675">
        <v>75</v>
      </c>
      <c r="I180" s="675">
        <v>615</v>
      </c>
      <c r="J180" s="675">
        <v>11</v>
      </c>
    </row>
    <row r="181" spans="2:10" ht="9.75" customHeight="1" x14ac:dyDescent="0.2">
      <c r="B181" s="1629" t="s">
        <v>649</v>
      </c>
      <c r="C181" s="1630"/>
      <c r="D181" s="682">
        <v>1991</v>
      </c>
      <c r="E181" s="675">
        <f t="shared" si="4"/>
        <v>1358</v>
      </c>
      <c r="F181" s="675">
        <v>408</v>
      </c>
      <c r="G181" s="675">
        <v>167</v>
      </c>
      <c r="H181" s="675">
        <v>96</v>
      </c>
      <c r="I181" s="675">
        <v>687</v>
      </c>
      <c r="J181" s="675" t="s">
        <v>452</v>
      </c>
    </row>
    <row r="182" spans="2:10" ht="9.75" customHeight="1" x14ac:dyDescent="0.2">
      <c r="B182" s="651"/>
      <c r="C182" s="650"/>
      <c r="D182" s="682">
        <v>1985</v>
      </c>
      <c r="E182" s="675">
        <f t="shared" si="4"/>
        <v>942</v>
      </c>
      <c r="F182" s="675">
        <v>304</v>
      </c>
      <c r="G182" s="675">
        <v>129</v>
      </c>
      <c r="H182" s="675">
        <v>70</v>
      </c>
      <c r="I182" s="675">
        <v>439</v>
      </c>
      <c r="J182" s="675" t="s">
        <v>452</v>
      </c>
    </row>
    <row r="183" spans="2:10" ht="9.75" customHeight="1" x14ac:dyDescent="0.2">
      <c r="B183" s="1629"/>
      <c r="C183" s="1630"/>
      <c r="D183" s="682"/>
      <c r="E183" s="675"/>
      <c r="F183" s="675"/>
      <c r="G183" s="675"/>
      <c r="H183" s="675"/>
      <c r="I183" s="675"/>
      <c r="J183" s="675"/>
    </row>
    <row r="184" spans="2:10" ht="9.75" customHeight="1" x14ac:dyDescent="0.2">
      <c r="B184" s="1629" t="s">
        <v>650</v>
      </c>
      <c r="C184" s="1630"/>
      <c r="D184" s="682">
        <v>2001</v>
      </c>
      <c r="E184" s="675">
        <f t="shared" ref="E184:E192" si="5">SUM(F184:J184)</f>
        <v>443</v>
      </c>
      <c r="F184" s="675">
        <v>104</v>
      </c>
      <c r="G184" s="675">
        <v>46</v>
      </c>
      <c r="H184" s="675">
        <v>25</v>
      </c>
      <c r="I184" s="675">
        <v>268</v>
      </c>
      <c r="J184" s="675" t="s">
        <v>452</v>
      </c>
    </row>
    <row r="185" spans="2:10" ht="9.75" customHeight="1" x14ac:dyDescent="0.2">
      <c r="B185" s="1629" t="s">
        <v>651</v>
      </c>
      <c r="C185" s="1630"/>
      <c r="D185" s="682">
        <v>1996</v>
      </c>
      <c r="E185" s="675">
        <f t="shared" si="5"/>
        <v>484</v>
      </c>
      <c r="F185" s="675">
        <v>119</v>
      </c>
      <c r="G185" s="675">
        <v>49</v>
      </c>
      <c r="H185" s="675">
        <v>20</v>
      </c>
      <c r="I185" s="675">
        <v>292</v>
      </c>
      <c r="J185" s="675">
        <v>4</v>
      </c>
    </row>
    <row r="186" spans="2:10" ht="9.75" customHeight="1" x14ac:dyDescent="0.2">
      <c r="B186" s="1629"/>
      <c r="C186" s="1630"/>
      <c r="D186" s="682">
        <v>1991</v>
      </c>
      <c r="E186" s="675">
        <f t="shared" si="5"/>
        <v>496</v>
      </c>
      <c r="F186" s="675">
        <v>180</v>
      </c>
      <c r="G186" s="675">
        <v>45</v>
      </c>
      <c r="H186" s="675">
        <v>17</v>
      </c>
      <c r="I186" s="675">
        <v>254</v>
      </c>
      <c r="J186" s="675" t="s">
        <v>452</v>
      </c>
    </row>
    <row r="187" spans="2:10" ht="9.75" customHeight="1" x14ac:dyDescent="0.2">
      <c r="B187" s="651"/>
      <c r="C187" s="650"/>
      <c r="D187" s="682">
        <v>1985</v>
      </c>
      <c r="E187" s="675">
        <f t="shared" si="5"/>
        <v>419</v>
      </c>
      <c r="F187" s="675">
        <v>182</v>
      </c>
      <c r="G187" s="675">
        <v>42</v>
      </c>
      <c r="H187" s="675">
        <v>14</v>
      </c>
      <c r="I187" s="675">
        <v>181</v>
      </c>
      <c r="J187" s="675" t="s">
        <v>452</v>
      </c>
    </row>
    <row r="188" spans="2:10" ht="9.75" customHeight="1" x14ac:dyDescent="0.2">
      <c r="B188" s="1629"/>
      <c r="C188" s="1630"/>
      <c r="D188" s="682"/>
      <c r="E188" s="675"/>
      <c r="F188" s="675"/>
      <c r="G188" s="675"/>
      <c r="H188" s="675"/>
      <c r="I188" s="675"/>
      <c r="J188" s="675"/>
    </row>
    <row r="189" spans="2:10" ht="9.75" customHeight="1" x14ac:dyDescent="0.2">
      <c r="B189" s="1629" t="s">
        <v>653</v>
      </c>
      <c r="C189" s="1630"/>
      <c r="D189" s="682">
        <v>2001</v>
      </c>
      <c r="E189" s="675">
        <f t="shared" si="5"/>
        <v>905</v>
      </c>
      <c r="F189" s="675">
        <v>360</v>
      </c>
      <c r="G189" s="675">
        <v>97</v>
      </c>
      <c r="H189" s="675">
        <v>51</v>
      </c>
      <c r="I189" s="675">
        <v>397</v>
      </c>
      <c r="J189" s="675" t="s">
        <v>452</v>
      </c>
    </row>
    <row r="190" spans="2:10" ht="9.75" customHeight="1" x14ac:dyDescent="0.2">
      <c r="B190" s="1629" t="s">
        <v>652</v>
      </c>
      <c r="C190" s="1630"/>
      <c r="D190" s="682">
        <v>1996</v>
      </c>
      <c r="E190" s="675">
        <f t="shared" si="5"/>
        <v>680</v>
      </c>
      <c r="F190" s="675">
        <v>328</v>
      </c>
      <c r="G190" s="675">
        <v>70</v>
      </c>
      <c r="H190" s="675">
        <v>35</v>
      </c>
      <c r="I190" s="675">
        <v>240</v>
      </c>
      <c r="J190" s="675">
        <v>7</v>
      </c>
    </row>
    <row r="191" spans="2:10" ht="9.75" customHeight="1" x14ac:dyDescent="0.2">
      <c r="B191" s="1670"/>
      <c r="C191" s="1671"/>
      <c r="D191" s="682">
        <v>1991</v>
      </c>
      <c r="E191" s="675">
        <f t="shared" si="5"/>
        <v>503</v>
      </c>
      <c r="F191" s="675">
        <v>338</v>
      </c>
      <c r="G191" s="675">
        <v>44</v>
      </c>
      <c r="H191" s="675">
        <v>24</v>
      </c>
      <c r="I191" s="675">
        <v>97</v>
      </c>
      <c r="J191" s="675" t="s">
        <v>452</v>
      </c>
    </row>
    <row r="192" spans="2:10" ht="9.75" customHeight="1" x14ac:dyDescent="0.2">
      <c r="B192" s="652"/>
      <c r="C192" s="653"/>
      <c r="D192" s="682">
        <v>1985</v>
      </c>
      <c r="E192" s="675">
        <f t="shared" si="5"/>
        <v>339</v>
      </c>
      <c r="F192" s="675">
        <v>240</v>
      </c>
      <c r="G192" s="675">
        <v>24</v>
      </c>
      <c r="H192" s="675">
        <v>13</v>
      </c>
      <c r="I192" s="675">
        <v>62</v>
      </c>
      <c r="J192" s="675" t="s">
        <v>452</v>
      </c>
    </row>
    <row r="193" spans="2:10" ht="9.75" customHeight="1" x14ac:dyDescent="0.2">
      <c r="B193" s="1629"/>
      <c r="C193" s="1630"/>
      <c r="D193" s="682"/>
      <c r="E193" s="675"/>
      <c r="F193" s="675"/>
      <c r="G193" s="675"/>
      <c r="H193" s="675"/>
      <c r="I193" s="675"/>
      <c r="J193" s="675"/>
    </row>
    <row r="194" spans="2:10" ht="9.75" customHeight="1" x14ac:dyDescent="0.2">
      <c r="B194" s="1629" t="s">
        <v>655</v>
      </c>
      <c r="C194" s="1630"/>
      <c r="D194" s="682">
        <v>2001</v>
      </c>
      <c r="E194" s="675">
        <f t="shared" ref="E194:E200" si="6">SUM(F194:J194)</f>
        <v>1842</v>
      </c>
      <c r="F194" s="675">
        <v>424</v>
      </c>
      <c r="G194" s="675">
        <v>200</v>
      </c>
      <c r="H194" s="675">
        <v>71</v>
      </c>
      <c r="I194" s="675">
        <v>1147</v>
      </c>
      <c r="J194" s="675" t="s">
        <v>452</v>
      </c>
    </row>
    <row r="195" spans="2:10" ht="9.75" customHeight="1" x14ac:dyDescent="0.2">
      <c r="B195" s="1670" t="s">
        <v>654</v>
      </c>
      <c r="C195" s="1671"/>
      <c r="D195" s="682">
        <v>1996</v>
      </c>
      <c r="E195" s="675">
        <f t="shared" si="6"/>
        <v>1581</v>
      </c>
      <c r="F195" s="675">
        <v>426</v>
      </c>
      <c r="G195" s="675">
        <v>183</v>
      </c>
      <c r="H195" s="675">
        <v>59</v>
      </c>
      <c r="I195" s="675">
        <v>897</v>
      </c>
      <c r="J195" s="675">
        <v>16</v>
      </c>
    </row>
    <row r="196" spans="2:10" ht="9.75" customHeight="1" x14ac:dyDescent="0.2">
      <c r="B196" s="1629"/>
      <c r="C196" s="1630"/>
      <c r="D196" s="682">
        <v>1991</v>
      </c>
      <c r="E196" s="675">
        <f t="shared" si="6"/>
        <v>2641</v>
      </c>
      <c r="F196" s="675">
        <v>593</v>
      </c>
      <c r="G196" s="675">
        <v>278</v>
      </c>
      <c r="H196" s="675">
        <v>54</v>
      </c>
      <c r="I196" s="675">
        <v>1716</v>
      </c>
      <c r="J196" s="675" t="s">
        <v>452</v>
      </c>
    </row>
    <row r="197" spans="2:10" ht="9.75" customHeight="1" x14ac:dyDescent="0.2">
      <c r="B197" s="651"/>
      <c r="C197" s="649"/>
      <c r="D197" s="682">
        <v>1985</v>
      </c>
      <c r="E197" s="675">
        <f t="shared" si="6"/>
        <v>1965</v>
      </c>
      <c r="F197" s="675">
        <v>507</v>
      </c>
      <c r="G197" s="675">
        <v>235</v>
      </c>
      <c r="H197" s="675">
        <v>39</v>
      </c>
      <c r="I197" s="675">
        <v>1184</v>
      </c>
      <c r="J197" s="675" t="s">
        <v>452</v>
      </c>
    </row>
    <row r="198" spans="2:10" ht="9.75" customHeight="1" x14ac:dyDescent="0.2">
      <c r="B198" s="1629"/>
      <c r="C198" s="1630"/>
      <c r="D198" s="682"/>
      <c r="E198" s="675"/>
      <c r="F198" s="675"/>
      <c r="G198" s="675"/>
      <c r="H198" s="675"/>
      <c r="I198" s="675"/>
      <c r="J198" s="675"/>
    </row>
    <row r="199" spans="2:10" ht="9.75" customHeight="1" x14ac:dyDescent="0.2">
      <c r="B199" s="1629" t="s">
        <v>1240</v>
      </c>
      <c r="C199" s="1630"/>
      <c r="D199" s="682">
        <v>2001</v>
      </c>
      <c r="E199" s="675">
        <f t="shared" si="6"/>
        <v>940</v>
      </c>
      <c r="F199" s="675">
        <v>11</v>
      </c>
      <c r="G199" s="675">
        <v>76</v>
      </c>
      <c r="H199" s="675">
        <v>2</v>
      </c>
      <c r="I199" s="675">
        <v>851</v>
      </c>
      <c r="J199" s="675" t="s">
        <v>452</v>
      </c>
    </row>
    <row r="200" spans="2:10" ht="9.75" customHeight="1" x14ac:dyDescent="0.2">
      <c r="B200" s="1629"/>
      <c r="C200" s="1630"/>
      <c r="D200" s="682">
        <v>1996</v>
      </c>
      <c r="E200" s="675">
        <f t="shared" si="6"/>
        <v>1053</v>
      </c>
      <c r="F200" s="683">
        <v>24</v>
      </c>
      <c r="G200" s="683">
        <v>85</v>
      </c>
      <c r="H200" s="683">
        <v>5</v>
      </c>
      <c r="I200" s="683">
        <v>933</v>
      </c>
      <c r="J200" s="683">
        <v>6</v>
      </c>
    </row>
    <row r="201" spans="2:10" ht="9.75" customHeight="1" x14ac:dyDescent="0.2">
      <c r="B201" s="1629"/>
      <c r="C201" s="1630"/>
      <c r="D201" s="682">
        <v>1991</v>
      </c>
      <c r="E201" s="683" t="s">
        <v>495</v>
      </c>
      <c r="F201" s="683" t="s">
        <v>495</v>
      </c>
      <c r="G201" s="683" t="s">
        <v>495</v>
      </c>
      <c r="H201" s="683" t="s">
        <v>495</v>
      </c>
      <c r="I201" s="683" t="s">
        <v>495</v>
      </c>
      <c r="J201" s="683" t="s">
        <v>495</v>
      </c>
    </row>
    <row r="202" spans="2:10" ht="9.75" customHeight="1" x14ac:dyDescent="0.2">
      <c r="B202" s="651"/>
      <c r="C202" s="650"/>
      <c r="D202" s="682">
        <v>1985</v>
      </c>
      <c r="E202" s="683" t="s">
        <v>495</v>
      </c>
      <c r="F202" s="683" t="s">
        <v>495</v>
      </c>
      <c r="G202" s="683" t="s">
        <v>495</v>
      </c>
      <c r="H202" s="683" t="s">
        <v>495</v>
      </c>
      <c r="I202" s="683" t="s">
        <v>495</v>
      </c>
      <c r="J202" s="683" t="s">
        <v>495</v>
      </c>
    </row>
    <row r="203" spans="2:10" ht="9.75" customHeight="1" x14ac:dyDescent="0.2">
      <c r="B203" s="1629"/>
      <c r="C203" s="1630"/>
      <c r="D203" s="682"/>
      <c r="E203" s="675"/>
      <c r="F203" s="675"/>
      <c r="G203" s="675"/>
      <c r="H203" s="675"/>
      <c r="I203" s="675"/>
      <c r="J203" s="675"/>
    </row>
    <row r="204" spans="2:10" ht="9.75" customHeight="1" x14ac:dyDescent="0.2">
      <c r="B204" s="1629" t="s">
        <v>137</v>
      </c>
      <c r="C204" s="1630"/>
      <c r="D204" s="682">
        <v>2001</v>
      </c>
      <c r="E204" s="675">
        <f t="shared" ref="E204:E212" si="7">SUM(F204:J204)</f>
        <v>857</v>
      </c>
      <c r="F204" s="675">
        <v>190</v>
      </c>
      <c r="G204" s="675">
        <v>122</v>
      </c>
      <c r="H204" s="675">
        <v>37</v>
      </c>
      <c r="I204" s="675">
        <v>508</v>
      </c>
      <c r="J204" s="675" t="s">
        <v>452</v>
      </c>
    </row>
    <row r="205" spans="2:10" ht="9.75" customHeight="1" x14ac:dyDescent="0.2">
      <c r="B205" s="1633"/>
      <c r="C205" s="1634"/>
      <c r="D205" s="682">
        <v>1996</v>
      </c>
      <c r="E205" s="675">
        <f t="shared" si="7"/>
        <v>1078</v>
      </c>
      <c r="F205" s="675">
        <v>247</v>
      </c>
      <c r="G205" s="675">
        <v>114</v>
      </c>
      <c r="H205" s="675">
        <v>52</v>
      </c>
      <c r="I205" s="675">
        <v>652</v>
      </c>
      <c r="J205" s="675">
        <v>13</v>
      </c>
    </row>
    <row r="206" spans="2:10" ht="9.75" customHeight="1" x14ac:dyDescent="0.2">
      <c r="B206" s="1633"/>
      <c r="C206" s="1634"/>
      <c r="D206" s="682">
        <v>1991</v>
      </c>
      <c r="E206" s="675">
        <f t="shared" si="7"/>
        <v>2514</v>
      </c>
      <c r="F206" s="675">
        <v>170</v>
      </c>
      <c r="G206" s="675">
        <v>280</v>
      </c>
      <c r="H206" s="675">
        <v>67</v>
      </c>
      <c r="I206" s="675">
        <v>1997</v>
      </c>
      <c r="J206" s="675" t="s">
        <v>452</v>
      </c>
    </row>
    <row r="207" spans="2:10" ht="9.75" customHeight="1" x14ac:dyDescent="0.2">
      <c r="B207" s="1633"/>
      <c r="C207" s="1634"/>
      <c r="D207" s="682">
        <v>1985</v>
      </c>
      <c r="E207" s="675">
        <f t="shared" si="7"/>
        <v>1076</v>
      </c>
      <c r="F207" s="675">
        <v>65</v>
      </c>
      <c r="G207" s="675">
        <v>137</v>
      </c>
      <c r="H207" s="675">
        <v>38</v>
      </c>
      <c r="I207" s="675">
        <v>836</v>
      </c>
      <c r="J207" s="675" t="s">
        <v>452</v>
      </c>
    </row>
    <row r="208" spans="2:10" ht="9.75" customHeight="1" x14ac:dyDescent="0.2">
      <c r="B208" s="1629"/>
      <c r="C208" s="1630"/>
      <c r="D208" s="682"/>
      <c r="E208" s="675"/>
      <c r="F208" s="675"/>
      <c r="G208" s="675"/>
      <c r="H208" s="675"/>
      <c r="I208" s="675"/>
      <c r="J208" s="675"/>
    </row>
    <row r="209" spans="2:10" ht="9.75" customHeight="1" x14ac:dyDescent="0.2">
      <c r="B209" s="1629" t="s">
        <v>656</v>
      </c>
      <c r="C209" s="1630"/>
      <c r="D209" s="682">
        <v>2001</v>
      </c>
      <c r="E209" s="675">
        <f t="shared" si="7"/>
        <v>16408</v>
      </c>
      <c r="F209" s="675">
        <v>1988</v>
      </c>
      <c r="G209" s="675">
        <v>1655</v>
      </c>
      <c r="H209" s="675">
        <v>478</v>
      </c>
      <c r="I209" s="675">
        <v>12287</v>
      </c>
      <c r="J209" s="675" t="s">
        <v>452</v>
      </c>
    </row>
    <row r="210" spans="2:10" ht="9.75" customHeight="1" x14ac:dyDescent="0.2">
      <c r="B210" s="1629" t="s">
        <v>657</v>
      </c>
      <c r="C210" s="1630"/>
      <c r="D210" s="682">
        <v>1996</v>
      </c>
      <c r="E210" s="675">
        <f t="shared" si="7"/>
        <v>13785</v>
      </c>
      <c r="F210" s="675">
        <v>1945</v>
      </c>
      <c r="G210" s="675">
        <v>1429</v>
      </c>
      <c r="H210" s="675">
        <v>414</v>
      </c>
      <c r="I210" s="675">
        <v>9888</v>
      </c>
      <c r="J210" s="675">
        <v>109</v>
      </c>
    </row>
    <row r="211" spans="2:10" ht="9.75" customHeight="1" x14ac:dyDescent="0.2">
      <c r="B211" s="1688"/>
      <c r="C211" s="1689"/>
      <c r="D211" s="682">
        <v>1991</v>
      </c>
      <c r="E211" s="675">
        <f t="shared" si="7"/>
        <v>11624</v>
      </c>
      <c r="F211" s="675">
        <v>2388</v>
      </c>
      <c r="G211" s="675">
        <v>1359</v>
      </c>
      <c r="H211" s="675">
        <v>380</v>
      </c>
      <c r="I211" s="675">
        <v>7497</v>
      </c>
      <c r="J211" s="675" t="s">
        <v>452</v>
      </c>
    </row>
    <row r="212" spans="2:10" ht="9.75" customHeight="1" x14ac:dyDescent="0.2">
      <c r="B212" s="112"/>
      <c r="C212" s="134"/>
      <c r="D212" s="682">
        <v>1985</v>
      </c>
      <c r="E212" s="675">
        <f t="shared" si="7"/>
        <v>8693</v>
      </c>
      <c r="F212" s="675">
        <v>1973</v>
      </c>
      <c r="G212" s="675">
        <v>1122</v>
      </c>
      <c r="H212" s="675">
        <v>293</v>
      </c>
      <c r="I212" s="675">
        <v>5305</v>
      </c>
      <c r="J212" s="675" t="s">
        <v>452</v>
      </c>
    </row>
    <row r="213" spans="2:10" ht="9.75" customHeight="1" x14ac:dyDescent="0.2">
      <c r="B213" s="1629"/>
      <c r="C213" s="1630"/>
      <c r="D213" s="682"/>
      <c r="E213" s="675"/>
      <c r="F213" s="675"/>
      <c r="G213" s="675"/>
      <c r="H213" s="675"/>
      <c r="I213" s="675"/>
      <c r="J213" s="675"/>
    </row>
    <row r="214" spans="2:10" ht="9.75" customHeight="1" x14ac:dyDescent="0.2">
      <c r="B214" s="1629" t="s">
        <v>658</v>
      </c>
      <c r="C214" s="1630"/>
      <c r="D214" s="682">
        <v>2001</v>
      </c>
      <c r="E214" s="675">
        <f t="shared" ref="E214:E222" si="8">SUM(F214:J214)</f>
        <v>12019</v>
      </c>
      <c r="F214" s="675">
        <v>1046</v>
      </c>
      <c r="G214" s="675">
        <v>966</v>
      </c>
      <c r="H214" s="675">
        <v>330</v>
      </c>
      <c r="I214" s="675">
        <v>9677</v>
      </c>
      <c r="J214" s="675" t="s">
        <v>452</v>
      </c>
    </row>
    <row r="215" spans="2:10" ht="9.75" customHeight="1" x14ac:dyDescent="0.2">
      <c r="B215" s="1629" t="s">
        <v>657</v>
      </c>
      <c r="C215" s="1630"/>
      <c r="D215" s="682">
        <v>1996</v>
      </c>
      <c r="E215" s="675">
        <f t="shared" si="8"/>
        <v>10201</v>
      </c>
      <c r="F215" s="675">
        <v>975</v>
      </c>
      <c r="G215" s="675">
        <v>774</v>
      </c>
      <c r="H215" s="675">
        <v>294</v>
      </c>
      <c r="I215" s="675">
        <v>8074</v>
      </c>
      <c r="J215" s="675">
        <v>84</v>
      </c>
    </row>
    <row r="216" spans="2:10" ht="9.75" customHeight="1" x14ac:dyDescent="0.2">
      <c r="B216" s="1631"/>
      <c r="C216" s="1632"/>
      <c r="D216" s="682">
        <v>1991</v>
      </c>
      <c r="E216" s="675">
        <f t="shared" si="8"/>
        <v>19363</v>
      </c>
      <c r="F216" s="675">
        <v>2680</v>
      </c>
      <c r="G216" s="675">
        <v>1927</v>
      </c>
      <c r="H216" s="675">
        <v>607</v>
      </c>
      <c r="I216" s="675">
        <v>14149</v>
      </c>
      <c r="J216" s="675" t="s">
        <v>452</v>
      </c>
    </row>
    <row r="217" spans="2:10" ht="9.75" customHeight="1" x14ac:dyDescent="0.2">
      <c r="B217" s="685"/>
      <c r="C217" s="686"/>
      <c r="D217" s="682">
        <v>1985</v>
      </c>
      <c r="E217" s="675">
        <f t="shared" si="8"/>
        <v>14694</v>
      </c>
      <c r="F217" s="675">
        <v>2596</v>
      </c>
      <c r="G217" s="675">
        <v>1711</v>
      </c>
      <c r="H217" s="675">
        <v>529</v>
      </c>
      <c r="I217" s="675">
        <v>9858</v>
      </c>
      <c r="J217" s="675" t="s">
        <v>452</v>
      </c>
    </row>
    <row r="218" spans="2:10" ht="9.75" customHeight="1" x14ac:dyDescent="0.2">
      <c r="B218" s="1629"/>
      <c r="C218" s="1630"/>
      <c r="D218" s="682"/>
      <c r="E218" s="675"/>
      <c r="F218" s="675"/>
      <c r="G218" s="675"/>
      <c r="H218" s="675"/>
      <c r="I218" s="675"/>
      <c r="J218" s="675"/>
    </row>
    <row r="219" spans="2:10" ht="9.75" customHeight="1" x14ac:dyDescent="0.2">
      <c r="B219" s="1629" t="s">
        <v>138</v>
      </c>
      <c r="C219" s="1630"/>
      <c r="D219" s="682">
        <v>2001</v>
      </c>
      <c r="E219" s="675">
        <f t="shared" si="8"/>
        <v>44820</v>
      </c>
      <c r="F219" s="675">
        <v>4294</v>
      </c>
      <c r="G219" s="675">
        <v>3995</v>
      </c>
      <c r="H219" s="675">
        <v>1115</v>
      </c>
      <c r="I219" s="675">
        <v>35416</v>
      </c>
      <c r="J219" s="675" t="s">
        <v>452</v>
      </c>
    </row>
    <row r="220" spans="2:10" ht="9.75" customHeight="1" x14ac:dyDescent="0.2">
      <c r="B220" s="1688"/>
      <c r="C220" s="1689"/>
      <c r="D220" s="682">
        <v>1996</v>
      </c>
      <c r="E220" s="675">
        <f t="shared" si="8"/>
        <v>40584</v>
      </c>
      <c r="F220" s="675">
        <v>4435</v>
      </c>
      <c r="G220" s="675">
        <v>3600</v>
      </c>
      <c r="H220" s="675">
        <v>1046</v>
      </c>
      <c r="I220" s="675">
        <v>31128</v>
      </c>
      <c r="J220" s="675">
        <v>375</v>
      </c>
    </row>
    <row r="221" spans="2:10" ht="9.75" customHeight="1" x14ac:dyDescent="0.2">
      <c r="B221" s="112"/>
      <c r="C221" s="312"/>
      <c r="D221" s="682">
        <v>1991</v>
      </c>
      <c r="E221" s="675">
        <f t="shared" si="8"/>
        <v>30987</v>
      </c>
      <c r="F221" s="675">
        <v>5068</v>
      </c>
      <c r="G221" s="675">
        <v>3286</v>
      </c>
      <c r="H221" s="675">
        <v>987</v>
      </c>
      <c r="I221" s="675">
        <v>21646</v>
      </c>
      <c r="J221" s="675" t="s">
        <v>452</v>
      </c>
    </row>
    <row r="222" spans="2:10" ht="9.75" customHeight="1" x14ac:dyDescent="0.2">
      <c r="B222" s="1680"/>
      <c r="C222" s="1681"/>
      <c r="D222" s="684">
        <v>1985</v>
      </c>
      <c r="E222" s="678">
        <f t="shared" si="8"/>
        <v>23386</v>
      </c>
      <c r="F222" s="678">
        <v>4569</v>
      </c>
      <c r="G222" s="678">
        <v>2833</v>
      </c>
      <c r="H222" s="678">
        <v>821</v>
      </c>
      <c r="I222" s="678">
        <v>15163</v>
      </c>
      <c r="J222" s="678" t="s">
        <v>452</v>
      </c>
    </row>
    <row r="223" spans="2:10" ht="12" customHeight="1" x14ac:dyDescent="0.2">
      <c r="B223" s="215" t="s">
        <v>363</v>
      </c>
      <c r="C223" s="209"/>
      <c r="D223" s="209"/>
      <c r="E223" s="209"/>
      <c r="F223" s="209"/>
    </row>
    <row r="224" spans="2:10" ht="6" customHeight="1" x14ac:dyDescent="0.2">
      <c r="B224" s="215"/>
      <c r="C224" s="209"/>
      <c r="D224" s="209"/>
      <c r="E224" s="209"/>
      <c r="F224" s="209"/>
    </row>
    <row r="225" spans="2:10" ht="9.75" customHeight="1" x14ac:dyDescent="0.2">
      <c r="B225" s="218" t="s">
        <v>1004</v>
      </c>
      <c r="C225" s="209"/>
      <c r="D225" s="209"/>
      <c r="E225" s="209"/>
      <c r="F225" s="209"/>
    </row>
    <row r="226" spans="2:10" ht="9.75" customHeight="1" x14ac:dyDescent="0.2">
      <c r="B226" s="218" t="s">
        <v>1005</v>
      </c>
      <c r="C226" s="209"/>
      <c r="D226" s="209"/>
      <c r="E226" s="209"/>
      <c r="F226" s="209"/>
    </row>
    <row r="227" spans="2:10" ht="9.75" customHeight="1" x14ac:dyDescent="0.2">
      <c r="B227" s="218" t="s">
        <v>1006</v>
      </c>
      <c r="C227" s="209"/>
      <c r="D227" s="209"/>
      <c r="E227" s="209"/>
      <c r="F227" s="209"/>
    </row>
    <row r="228" spans="2:10" ht="9.75" customHeight="1" x14ac:dyDescent="0.2">
      <c r="B228" s="218" t="s">
        <v>1007</v>
      </c>
      <c r="C228" s="209"/>
      <c r="D228" s="209"/>
      <c r="E228" s="209"/>
      <c r="F228" s="209"/>
    </row>
    <row r="229" spans="2:10" ht="9.75" customHeight="1" x14ac:dyDescent="0.2">
      <c r="B229" s="218" t="s">
        <v>1008</v>
      </c>
      <c r="C229" s="209"/>
      <c r="D229" s="209"/>
      <c r="E229" s="209"/>
      <c r="F229" s="209"/>
    </row>
    <row r="230" spans="2:10" ht="9.75" customHeight="1" x14ac:dyDescent="0.2">
      <c r="B230" s="218" t="s">
        <v>1009</v>
      </c>
    </row>
    <row r="231" spans="2:10" ht="6.75" customHeight="1" x14ac:dyDescent="0.2">
      <c r="B231" s="48"/>
    </row>
    <row r="232" spans="2:10" ht="9.75" customHeight="1" x14ac:dyDescent="0.2">
      <c r="B232" s="48"/>
      <c r="F232" s="465">
        <v>3</v>
      </c>
    </row>
    <row r="233" spans="2:10" ht="9.75" customHeight="1" x14ac:dyDescent="0.2">
      <c r="G233" s="73"/>
    </row>
    <row r="234" spans="2:10" ht="11.45" customHeight="1" x14ac:dyDescent="0.2">
      <c r="B234" s="60" t="s">
        <v>874</v>
      </c>
    </row>
    <row r="235" spans="2:10" s="466" customFormat="1" ht="11.25" customHeight="1" x14ac:dyDescent="0.2">
      <c r="B235" s="1690" t="s">
        <v>510</v>
      </c>
      <c r="C235" s="480" t="s">
        <v>142</v>
      </c>
      <c r="D235" s="481"/>
      <c r="E235" s="480" t="s">
        <v>329</v>
      </c>
      <c r="F235" s="481"/>
      <c r="G235" s="1682" t="s">
        <v>511</v>
      </c>
      <c r="H235" s="1683"/>
      <c r="I235" s="480" t="s">
        <v>344</v>
      </c>
      <c r="J235" s="482"/>
    </row>
    <row r="236" spans="2:10" s="466" customFormat="1" ht="11.25" customHeight="1" x14ac:dyDescent="0.2">
      <c r="B236" s="1691"/>
      <c r="C236" s="1682" t="s">
        <v>169</v>
      </c>
      <c r="D236" s="1684"/>
      <c r="E236" s="1684"/>
      <c r="F236" s="1684"/>
      <c r="G236" s="1684"/>
      <c r="H236" s="1684"/>
      <c r="I236" s="1684"/>
      <c r="J236" s="1683"/>
    </row>
    <row r="237" spans="2:10" s="466" customFormat="1" ht="10.5" customHeight="1" x14ac:dyDescent="0.2">
      <c r="B237" s="476" t="s">
        <v>659</v>
      </c>
      <c r="C237" s="758">
        <f>SUM(D237:I237)</f>
        <v>1433.5</v>
      </c>
      <c r="D237" s="789"/>
      <c r="E237" s="758">
        <v>13.7</v>
      </c>
      <c r="F237" s="789"/>
      <c r="G237" s="757">
        <v>223.9</v>
      </c>
      <c r="H237" s="789"/>
      <c r="I237" s="758">
        <v>1195.9000000000001</v>
      </c>
      <c r="J237" s="477"/>
    </row>
    <row r="238" spans="2:10" s="466" customFormat="1" ht="10.5" customHeight="1" x14ac:dyDescent="0.2">
      <c r="B238" s="476" t="s">
        <v>660</v>
      </c>
      <c r="C238" s="758">
        <f>SUM(D238:I238)</f>
        <v>1280</v>
      </c>
      <c r="D238" s="789"/>
      <c r="E238" s="758">
        <v>14.7</v>
      </c>
      <c r="F238" s="789"/>
      <c r="G238" s="758">
        <v>204.2</v>
      </c>
      <c r="H238" s="789"/>
      <c r="I238" s="758">
        <v>1061.0999999999999</v>
      </c>
      <c r="J238" s="437"/>
    </row>
    <row r="239" spans="2:10" s="466" customFormat="1" ht="10.5" customHeight="1" x14ac:dyDescent="0.2">
      <c r="B239" s="476" t="s">
        <v>661</v>
      </c>
      <c r="C239" s="758">
        <v>1247</v>
      </c>
      <c r="D239" s="789"/>
      <c r="E239" s="758" t="s">
        <v>452</v>
      </c>
      <c r="F239" s="789"/>
      <c r="G239" s="758" t="s">
        <v>452</v>
      </c>
      <c r="H239" s="789"/>
      <c r="I239" s="758" t="s">
        <v>452</v>
      </c>
      <c r="J239" s="437"/>
    </row>
    <row r="240" spans="2:10" s="466" customFormat="1" ht="10.5" customHeight="1" x14ac:dyDescent="0.2">
      <c r="B240" s="476" t="s">
        <v>662</v>
      </c>
      <c r="C240" s="758">
        <f t="shared" ref="C240:C255" si="9">SUM(D240:I240)</f>
        <v>1292.9000000000001</v>
      </c>
      <c r="D240" s="789"/>
      <c r="E240" s="758">
        <v>14.8</v>
      </c>
      <c r="F240" s="789"/>
      <c r="G240" s="758">
        <v>213.6</v>
      </c>
      <c r="H240" s="789"/>
      <c r="I240" s="758">
        <v>1064.5</v>
      </c>
      <c r="J240" s="437"/>
    </row>
    <row r="241" spans="2:10" s="466" customFormat="1" ht="10.5" customHeight="1" x14ac:dyDescent="0.2">
      <c r="B241" s="476" t="s">
        <v>663</v>
      </c>
      <c r="C241" s="758">
        <f t="shared" si="9"/>
        <v>1320</v>
      </c>
      <c r="D241" s="789"/>
      <c r="E241" s="758">
        <v>15.3</v>
      </c>
      <c r="F241" s="789"/>
      <c r="G241" s="758">
        <v>221.6</v>
      </c>
      <c r="H241" s="789"/>
      <c r="I241" s="758">
        <v>1083.0999999999999</v>
      </c>
      <c r="J241" s="437"/>
    </row>
    <row r="242" spans="2:10" s="466" customFormat="1" ht="10.5" customHeight="1" x14ac:dyDescent="0.2">
      <c r="B242" s="476" t="s">
        <v>664</v>
      </c>
      <c r="C242" s="758">
        <f t="shared" si="9"/>
        <v>1235.2</v>
      </c>
      <c r="D242" s="789"/>
      <c r="E242" s="758">
        <v>14.2</v>
      </c>
      <c r="F242" s="789"/>
      <c r="G242" s="758">
        <v>210.3</v>
      </c>
      <c r="H242" s="789"/>
      <c r="I242" s="758">
        <v>1010.7</v>
      </c>
      <c r="J242" s="437"/>
    </row>
    <row r="243" spans="2:10" s="466" customFormat="1" ht="10.5" customHeight="1" x14ac:dyDescent="0.2">
      <c r="B243" s="476" t="s">
        <v>665</v>
      </c>
      <c r="C243" s="758">
        <f t="shared" si="9"/>
        <v>1146.3</v>
      </c>
      <c r="D243" s="789"/>
      <c r="E243" s="758">
        <v>13.6</v>
      </c>
      <c r="F243" s="789"/>
      <c r="G243" s="758">
        <v>202.3</v>
      </c>
      <c r="H243" s="789"/>
      <c r="I243" s="758">
        <v>930.4</v>
      </c>
      <c r="J243" s="437"/>
    </row>
    <row r="244" spans="2:10" s="466" customFormat="1" ht="10.5" customHeight="1" x14ac:dyDescent="0.2">
      <c r="B244" s="476" t="s">
        <v>666</v>
      </c>
      <c r="C244" s="758">
        <f t="shared" si="9"/>
        <v>1131.6000000000001</v>
      </c>
      <c r="D244" s="789"/>
      <c r="E244" s="758">
        <v>13.8</v>
      </c>
      <c r="F244" s="789"/>
      <c r="G244" s="758">
        <v>206.1</v>
      </c>
      <c r="H244" s="789"/>
      <c r="I244" s="758">
        <v>911.7</v>
      </c>
      <c r="J244" s="437"/>
    </row>
    <row r="245" spans="2:10" s="466" customFormat="1" ht="10.5" customHeight="1" x14ac:dyDescent="0.2">
      <c r="B245" s="476" t="s">
        <v>667</v>
      </c>
      <c r="C245" s="758">
        <f t="shared" si="9"/>
        <v>1323.7</v>
      </c>
      <c r="D245" s="789"/>
      <c r="E245" s="758">
        <v>17.3</v>
      </c>
      <c r="F245" s="789"/>
      <c r="G245" s="758">
        <v>229.9</v>
      </c>
      <c r="H245" s="789"/>
      <c r="I245" s="758">
        <v>1076.5</v>
      </c>
      <c r="J245" s="437"/>
    </row>
    <row r="246" spans="2:10" s="466" customFormat="1" ht="10.5" customHeight="1" x14ac:dyDescent="0.2">
      <c r="B246" s="476" t="s">
        <v>668</v>
      </c>
      <c r="C246" s="758">
        <f t="shared" si="9"/>
        <v>1351.6</v>
      </c>
      <c r="D246" s="789"/>
      <c r="E246" s="758">
        <v>18.7</v>
      </c>
      <c r="F246" s="789"/>
      <c r="G246" s="758">
        <v>251.1</v>
      </c>
      <c r="H246" s="789"/>
      <c r="I246" s="758">
        <v>1081.8</v>
      </c>
      <c r="J246" s="437"/>
    </row>
    <row r="247" spans="2:10" s="466" customFormat="1" ht="10.5" customHeight="1" x14ac:dyDescent="0.2">
      <c r="B247" s="476" t="s">
        <v>669</v>
      </c>
      <c r="C247" s="758">
        <f t="shared" si="9"/>
        <v>1354.6</v>
      </c>
      <c r="D247" s="789"/>
      <c r="E247" s="758">
        <v>17.8</v>
      </c>
      <c r="F247" s="789"/>
      <c r="G247" s="758">
        <v>254.7</v>
      </c>
      <c r="H247" s="789"/>
      <c r="I247" s="758">
        <v>1082.0999999999999</v>
      </c>
      <c r="J247" s="437"/>
    </row>
    <row r="248" spans="2:10" s="466" customFormat="1" ht="10.5" customHeight="1" x14ac:dyDescent="0.2">
      <c r="B248" s="476" t="s">
        <v>670</v>
      </c>
      <c r="C248" s="758">
        <f t="shared" si="9"/>
        <v>1219.5999999999999</v>
      </c>
      <c r="D248" s="789"/>
      <c r="E248" s="758">
        <v>16.7</v>
      </c>
      <c r="F248" s="789"/>
      <c r="G248" s="758">
        <v>221.4</v>
      </c>
      <c r="H248" s="789"/>
      <c r="I248" s="758">
        <v>981.5</v>
      </c>
      <c r="J248" s="437"/>
    </row>
    <row r="249" spans="2:10" s="466" customFormat="1" ht="10.5" customHeight="1" x14ac:dyDescent="0.2">
      <c r="B249" s="476" t="s">
        <v>671</v>
      </c>
      <c r="C249" s="758">
        <f t="shared" si="9"/>
        <v>1184.7</v>
      </c>
      <c r="D249" s="789"/>
      <c r="E249" s="758">
        <v>16.8</v>
      </c>
      <c r="F249" s="789"/>
      <c r="G249" s="758">
        <v>255.3</v>
      </c>
      <c r="H249" s="789"/>
      <c r="I249" s="758">
        <v>912.6</v>
      </c>
      <c r="J249" s="437"/>
    </row>
    <row r="250" spans="2:10" s="466" customFormat="1" ht="10.5" customHeight="1" x14ac:dyDescent="0.2">
      <c r="B250" s="476" t="s">
        <v>672</v>
      </c>
      <c r="C250" s="758">
        <f t="shared" si="9"/>
        <v>1115.3</v>
      </c>
      <c r="D250" s="789"/>
      <c r="E250" s="758">
        <v>16.100000000000001</v>
      </c>
      <c r="F250" s="789"/>
      <c r="G250" s="758">
        <v>216.8</v>
      </c>
      <c r="H250" s="789"/>
      <c r="I250" s="758">
        <v>882.4</v>
      </c>
      <c r="J250" s="437"/>
    </row>
    <row r="251" spans="2:10" s="466" customFormat="1" ht="10.5" customHeight="1" x14ac:dyDescent="0.2">
      <c r="B251" s="476" t="s">
        <v>673</v>
      </c>
      <c r="C251" s="758">
        <f t="shared" si="9"/>
        <v>1051.2</v>
      </c>
      <c r="D251" s="789"/>
      <c r="E251" s="758">
        <v>14.9</v>
      </c>
      <c r="F251" s="789"/>
      <c r="G251" s="758">
        <v>210.9</v>
      </c>
      <c r="H251" s="789"/>
      <c r="I251" s="758">
        <v>825.4</v>
      </c>
      <c r="J251" s="437"/>
    </row>
    <row r="252" spans="2:10" s="466" customFormat="1" ht="10.5" customHeight="1" x14ac:dyDescent="0.2">
      <c r="B252" s="476" t="s">
        <v>674</v>
      </c>
      <c r="C252" s="758">
        <f t="shared" si="9"/>
        <v>1093.3</v>
      </c>
      <c r="D252" s="789"/>
      <c r="E252" s="758">
        <v>16</v>
      </c>
      <c r="F252" s="789"/>
      <c r="G252" s="758">
        <v>236.5</v>
      </c>
      <c r="H252" s="789"/>
      <c r="I252" s="758">
        <v>840.8</v>
      </c>
      <c r="J252" s="437"/>
    </row>
    <row r="253" spans="2:10" s="466" customFormat="1" ht="10.5" customHeight="1" x14ac:dyDescent="0.2">
      <c r="B253" s="476" t="s">
        <v>675</v>
      </c>
      <c r="C253" s="758">
        <f t="shared" si="9"/>
        <v>921.7</v>
      </c>
      <c r="D253" s="789"/>
      <c r="E253" s="758">
        <v>20.2</v>
      </c>
      <c r="F253" s="789"/>
      <c r="G253" s="758">
        <v>209.4</v>
      </c>
      <c r="H253" s="789"/>
      <c r="I253" s="758">
        <v>692.1</v>
      </c>
      <c r="J253" s="437"/>
    </row>
    <row r="254" spans="2:10" s="466" customFormat="1" ht="10.5" customHeight="1" x14ac:dyDescent="0.2">
      <c r="B254" s="476" t="s">
        <v>676</v>
      </c>
      <c r="C254" s="758">
        <f t="shared" si="9"/>
        <v>891</v>
      </c>
      <c r="D254" s="789"/>
      <c r="E254" s="758">
        <v>19.7</v>
      </c>
      <c r="F254" s="789"/>
      <c r="G254" s="758">
        <v>197.4</v>
      </c>
      <c r="H254" s="789"/>
      <c r="I254" s="758">
        <v>673.9</v>
      </c>
      <c r="J254" s="437"/>
    </row>
    <row r="255" spans="2:10" s="466" customFormat="1" ht="10.5" customHeight="1" x14ac:dyDescent="0.2">
      <c r="B255" s="476" t="s">
        <v>569</v>
      </c>
      <c r="C255" s="758">
        <f t="shared" si="9"/>
        <v>914.5</v>
      </c>
      <c r="D255" s="789"/>
      <c r="E255" s="758">
        <v>20.3</v>
      </c>
      <c r="F255" s="789"/>
      <c r="G255" s="758">
        <v>205.2</v>
      </c>
      <c r="H255" s="789"/>
      <c r="I255" s="758">
        <v>689</v>
      </c>
      <c r="J255" s="437"/>
    </row>
    <row r="256" spans="2:10" s="466" customFormat="1" ht="10.5" customHeight="1" x14ac:dyDescent="0.2">
      <c r="B256" s="476">
        <v>2002</v>
      </c>
      <c r="C256" s="758">
        <v>940.8</v>
      </c>
      <c r="D256" s="734"/>
      <c r="E256" s="790" t="s">
        <v>452</v>
      </c>
      <c r="F256" s="734"/>
      <c r="G256" s="790" t="s">
        <v>452</v>
      </c>
      <c r="H256" s="734"/>
      <c r="I256" s="790" t="s">
        <v>452</v>
      </c>
      <c r="J256" s="437"/>
    </row>
    <row r="257" spans="1:14" s="466" customFormat="1" ht="10.5" customHeight="1" x14ac:dyDescent="0.2">
      <c r="B257" s="476">
        <v>2005</v>
      </c>
      <c r="C257" s="758">
        <v>628.20000000000005</v>
      </c>
      <c r="D257" s="734"/>
      <c r="E257" s="790" t="s">
        <v>452</v>
      </c>
      <c r="F257" s="734"/>
      <c r="G257" s="790" t="s">
        <v>452</v>
      </c>
      <c r="H257" s="734"/>
      <c r="I257" s="790" t="s">
        <v>452</v>
      </c>
      <c r="J257" s="437"/>
    </row>
    <row r="258" spans="1:14" s="466" customFormat="1" ht="10.5" customHeight="1" x14ac:dyDescent="0.2">
      <c r="B258" s="478" t="s">
        <v>881</v>
      </c>
      <c r="C258" s="759">
        <v>773.9</v>
      </c>
      <c r="D258" s="791"/>
      <c r="E258" s="759" t="s">
        <v>452</v>
      </c>
      <c r="F258" s="791"/>
      <c r="G258" s="759" t="s">
        <v>452</v>
      </c>
      <c r="H258" s="791"/>
      <c r="I258" s="759" t="s">
        <v>452</v>
      </c>
      <c r="J258" s="479"/>
    </row>
    <row r="259" spans="1:14" s="466" customFormat="1" ht="12" customHeight="1" x14ac:dyDescent="0.15">
      <c r="B259" s="446" t="s">
        <v>270</v>
      </c>
      <c r="C259" s="467"/>
      <c r="K259" s="1230" t="s">
        <v>475</v>
      </c>
    </row>
    <row r="260" spans="1:14" s="466" customFormat="1" ht="10.5" customHeight="1" x14ac:dyDescent="0.2">
      <c r="A260" s="1133" t="s">
        <v>475</v>
      </c>
      <c r="B260" s="129"/>
    </row>
    <row r="261" spans="1:14" s="466" customFormat="1" ht="10.5" customHeight="1" x14ac:dyDescent="0.2">
      <c r="B261" s="129" t="s">
        <v>224</v>
      </c>
      <c r="H261" s="468"/>
      <c r="I261" s="468"/>
      <c r="J261" s="469"/>
    </row>
    <row r="262" spans="1:14" s="466" customFormat="1" ht="11.25" customHeight="1" x14ac:dyDescent="0.2">
      <c r="B262" s="1617" t="s">
        <v>420</v>
      </c>
      <c r="C262" s="1618"/>
      <c r="D262" s="470" t="s">
        <v>136</v>
      </c>
      <c r="E262" s="470" t="s">
        <v>330</v>
      </c>
      <c r="F262" s="470" t="s">
        <v>331</v>
      </c>
      <c r="G262" s="470" t="s">
        <v>854</v>
      </c>
      <c r="H262" s="471" t="s">
        <v>855</v>
      </c>
      <c r="I262" s="471" t="s">
        <v>1317</v>
      </c>
      <c r="J262" s="470" t="s">
        <v>1365</v>
      </c>
      <c r="K262" s="470" t="s">
        <v>1406</v>
      </c>
      <c r="L262" s="1231" t="s">
        <v>1446</v>
      </c>
      <c r="M262" s="1231" t="s">
        <v>1489</v>
      </c>
      <c r="N262" s="1231" t="s">
        <v>1701</v>
      </c>
    </row>
    <row r="263" spans="1:14" s="466" customFormat="1" ht="11.25" customHeight="1" x14ac:dyDescent="0.2">
      <c r="B263" s="1619"/>
      <c r="C263" s="1620"/>
      <c r="D263" s="1692" t="s">
        <v>169</v>
      </c>
      <c r="E263" s="1592"/>
      <c r="F263" s="1592"/>
      <c r="G263" s="1592"/>
      <c r="H263" s="1592"/>
      <c r="I263" s="1592"/>
      <c r="J263" s="1592"/>
      <c r="K263" s="1592"/>
      <c r="L263" s="1592"/>
      <c r="M263" s="1592"/>
      <c r="N263" s="1593"/>
    </row>
    <row r="264" spans="1:14" ht="20.25" customHeight="1" x14ac:dyDescent="0.2">
      <c r="B264" s="1621" t="s">
        <v>714</v>
      </c>
      <c r="C264" s="1622"/>
      <c r="D264" s="792">
        <v>1041</v>
      </c>
      <c r="E264" s="793">
        <v>767</v>
      </c>
      <c r="F264" s="793">
        <v>653</v>
      </c>
      <c r="G264" s="794">
        <v>640</v>
      </c>
      <c r="H264" s="793">
        <v>624</v>
      </c>
      <c r="I264" s="793">
        <v>661</v>
      </c>
      <c r="J264" s="793">
        <v>740</v>
      </c>
      <c r="K264" s="793">
        <v>686</v>
      </c>
      <c r="L264" s="1232">
        <v>897</v>
      </c>
      <c r="M264" s="1232">
        <v>881</v>
      </c>
      <c r="N264" s="1232">
        <v>849</v>
      </c>
    </row>
    <row r="265" spans="1:14" s="466" customFormat="1" ht="10.5" customHeight="1" x14ac:dyDescent="0.2">
      <c r="B265" s="1621" t="s">
        <v>1012</v>
      </c>
      <c r="C265" s="1622"/>
      <c r="D265" s="792">
        <v>341</v>
      </c>
      <c r="E265" s="581">
        <v>99</v>
      </c>
      <c r="F265" s="581">
        <v>72</v>
      </c>
      <c r="G265" s="581">
        <v>76</v>
      </c>
      <c r="H265" s="581">
        <v>61</v>
      </c>
      <c r="I265" s="793">
        <v>67</v>
      </c>
      <c r="J265" s="793">
        <v>67</v>
      </c>
      <c r="K265" s="793">
        <v>86</v>
      </c>
      <c r="L265" s="1233">
        <v>99</v>
      </c>
      <c r="M265" s="1233">
        <v>72</v>
      </c>
      <c r="N265" s="1233">
        <v>83</v>
      </c>
    </row>
    <row r="266" spans="1:14" s="466" customFormat="1" ht="10.5" customHeight="1" x14ac:dyDescent="0.2">
      <c r="B266" s="1625" t="s">
        <v>1013</v>
      </c>
      <c r="C266" s="1626"/>
      <c r="D266" s="521">
        <v>13306</v>
      </c>
      <c r="E266" s="581">
        <v>13655</v>
      </c>
      <c r="F266" s="581">
        <v>13844</v>
      </c>
      <c r="G266" s="581">
        <v>12975</v>
      </c>
      <c r="H266" s="581">
        <v>13318</v>
      </c>
      <c r="I266" s="793" t="s">
        <v>1325</v>
      </c>
      <c r="J266" s="793">
        <v>15036</v>
      </c>
      <c r="K266" s="793">
        <v>15117</v>
      </c>
      <c r="L266" s="1234">
        <v>15828</v>
      </c>
      <c r="M266" s="1400">
        <v>15833</v>
      </c>
      <c r="N266" s="1400">
        <v>16171</v>
      </c>
    </row>
    <row r="267" spans="1:14" s="466" customFormat="1" ht="12" customHeight="1" x14ac:dyDescent="0.15">
      <c r="A267" s="472"/>
      <c r="B267" s="1624" t="s">
        <v>1702</v>
      </c>
      <c r="C267" s="1624"/>
      <c r="D267" s="1624"/>
      <c r="E267" s="1624"/>
      <c r="F267" s="1624"/>
      <c r="G267" s="444"/>
      <c r="H267" s="444"/>
      <c r="I267" s="444"/>
    </row>
    <row r="268" spans="1:14" s="466" customFormat="1" ht="6" customHeight="1" x14ac:dyDescent="0.15">
      <c r="A268" s="472"/>
      <c r="B268" s="436"/>
      <c r="C268" s="436"/>
      <c r="D268" s="436"/>
      <c r="E268" s="436"/>
      <c r="F268" s="436"/>
      <c r="G268" s="444"/>
      <c r="H268" s="444"/>
      <c r="I268" s="444"/>
    </row>
    <row r="269" spans="1:14" s="466" customFormat="1" ht="10.5" customHeight="1" x14ac:dyDescent="0.15">
      <c r="A269" s="472"/>
      <c r="B269" s="1623" t="s">
        <v>1010</v>
      </c>
      <c r="C269" s="1623"/>
      <c r="D269" s="1623"/>
      <c r="E269" s="1623"/>
      <c r="F269" s="1623"/>
      <c r="G269" s="1623"/>
      <c r="H269" s="1623"/>
      <c r="I269" s="1623"/>
    </row>
    <row r="270" spans="1:14" s="466" customFormat="1" ht="10.5" customHeight="1" x14ac:dyDescent="0.15">
      <c r="A270" s="472"/>
      <c r="B270" s="445" t="s">
        <v>1011</v>
      </c>
      <c r="C270" s="445"/>
      <c r="D270" s="445"/>
      <c r="E270" s="445"/>
      <c r="F270" s="445"/>
      <c r="G270" s="274"/>
      <c r="H270" s="444"/>
      <c r="I270" s="444"/>
    </row>
    <row r="271" spans="1:14" s="466" customFormat="1" ht="10.5" customHeight="1" x14ac:dyDescent="0.2">
      <c r="A271" s="472"/>
      <c r="B271" s="473"/>
      <c r="C271" s="473"/>
      <c r="D271" s="473"/>
      <c r="E271" s="472"/>
      <c r="F271" s="472"/>
      <c r="G271" s="474"/>
    </row>
    <row r="272" spans="1:14" s="466" customFormat="1" ht="10.5" customHeight="1" x14ac:dyDescent="0.2">
      <c r="A272" s="472"/>
      <c r="B272" s="473"/>
      <c r="C272" s="473"/>
      <c r="D272" s="473"/>
      <c r="E272" s="472"/>
      <c r="F272" s="472"/>
      <c r="G272" s="474"/>
      <c r="J272" s="469"/>
    </row>
    <row r="273" spans="1:10" s="466" customFormat="1" ht="10.5" customHeight="1" x14ac:dyDescent="0.2">
      <c r="A273" s="472"/>
      <c r="B273" s="473"/>
      <c r="C273" s="473"/>
      <c r="D273" s="473"/>
      <c r="E273" s="472"/>
      <c r="F273" s="472"/>
      <c r="G273" s="474"/>
    </row>
    <row r="274" spans="1:10" s="466" customFormat="1" ht="10.5" customHeight="1" x14ac:dyDescent="0.2">
      <c r="A274" s="472"/>
      <c r="B274" s="473"/>
      <c r="C274" s="473"/>
      <c r="D274" s="473"/>
      <c r="E274" s="472"/>
      <c r="F274" s="472"/>
      <c r="G274" s="474"/>
      <c r="J274" s="469"/>
    </row>
    <row r="275" spans="1:10" s="466" customFormat="1" ht="10.5" customHeight="1" x14ac:dyDescent="0.2">
      <c r="A275" s="472"/>
      <c r="B275" s="473"/>
      <c r="C275" s="473"/>
      <c r="D275" s="473"/>
      <c r="E275" s="472"/>
      <c r="F275" s="472"/>
      <c r="G275" s="474"/>
    </row>
    <row r="276" spans="1:10" s="466" customFormat="1" ht="10.5" customHeight="1" x14ac:dyDescent="0.2">
      <c r="A276" s="472"/>
      <c r="B276" s="473"/>
      <c r="C276" s="473"/>
      <c r="D276" s="473"/>
      <c r="E276" s="472"/>
      <c r="F276" s="472"/>
      <c r="G276" s="474"/>
    </row>
    <row r="277" spans="1:10" s="466" customFormat="1" ht="10.5" customHeight="1" x14ac:dyDescent="0.2">
      <c r="A277" s="472"/>
      <c r="B277" s="473"/>
      <c r="C277" s="473"/>
      <c r="D277" s="473"/>
      <c r="E277" s="472"/>
      <c r="F277" s="472"/>
      <c r="G277" s="474"/>
    </row>
    <row r="278" spans="1:10" s="466" customFormat="1" ht="10.5" customHeight="1" x14ac:dyDescent="0.2">
      <c r="A278" s="472"/>
      <c r="B278" s="473"/>
      <c r="C278" s="473"/>
      <c r="D278" s="473"/>
      <c r="E278" s="472"/>
      <c r="F278" s="472"/>
      <c r="G278" s="474"/>
    </row>
    <row r="279" spans="1:10" s="466" customFormat="1" ht="10.5" customHeight="1" x14ac:dyDescent="0.2">
      <c r="A279" s="472"/>
      <c r="B279" s="473"/>
      <c r="C279" s="473"/>
      <c r="D279" s="473"/>
      <c r="E279" s="472"/>
      <c r="F279" s="472"/>
      <c r="G279" s="474"/>
    </row>
    <row r="280" spans="1:10" s="466" customFormat="1" ht="10.5" customHeight="1" x14ac:dyDescent="0.2">
      <c r="A280" s="472"/>
      <c r="B280" s="473"/>
      <c r="C280" s="473"/>
      <c r="D280" s="473"/>
      <c r="E280" s="472"/>
      <c r="F280" s="472"/>
      <c r="G280" s="474"/>
    </row>
    <row r="281" spans="1:10" s="466" customFormat="1" ht="10.5" customHeight="1" x14ac:dyDescent="0.2">
      <c r="A281" s="472"/>
      <c r="B281" s="473"/>
      <c r="C281" s="473"/>
      <c r="D281" s="473"/>
      <c r="E281" s="472"/>
      <c r="F281" s="472"/>
      <c r="G281" s="474"/>
    </row>
    <row r="282" spans="1:10" s="466" customFormat="1" ht="10.5" customHeight="1" x14ac:dyDescent="0.2">
      <c r="A282" s="472"/>
      <c r="B282" s="473"/>
      <c r="C282" s="473"/>
      <c r="D282" s="473"/>
      <c r="E282" s="472"/>
      <c r="F282" s="472"/>
      <c r="G282" s="474"/>
    </row>
    <row r="283" spans="1:10" s="466" customFormat="1" ht="10.5" customHeight="1" x14ac:dyDescent="0.2">
      <c r="A283" s="472"/>
      <c r="B283" s="473"/>
      <c r="C283" s="473"/>
      <c r="D283" s="473"/>
      <c r="E283" s="472"/>
      <c r="F283" s="472"/>
      <c r="G283" s="474"/>
    </row>
    <row r="284" spans="1:10" s="466" customFormat="1" ht="10.5" customHeight="1" x14ac:dyDescent="0.2">
      <c r="A284" s="472"/>
      <c r="B284" s="473"/>
      <c r="C284" s="473"/>
      <c r="D284" s="473"/>
      <c r="E284" s="472"/>
      <c r="F284" s="472"/>
      <c r="G284" s="474"/>
    </row>
    <row r="285" spans="1:10" s="466" customFormat="1" ht="10.5" customHeight="1" x14ac:dyDescent="0.2">
      <c r="A285" s="472"/>
      <c r="B285" s="473"/>
      <c r="C285" s="473"/>
      <c r="D285" s="473"/>
      <c r="E285" s="472"/>
      <c r="F285" s="472"/>
      <c r="G285" s="474"/>
    </row>
    <row r="286" spans="1:10" s="466" customFormat="1" ht="10.5" customHeight="1" x14ac:dyDescent="0.2">
      <c r="A286" s="472"/>
      <c r="B286" s="473"/>
      <c r="C286" s="473"/>
      <c r="D286" s="473"/>
      <c r="E286" s="472"/>
      <c r="F286" s="472"/>
      <c r="G286" s="474"/>
    </row>
    <row r="287" spans="1:10" s="466" customFormat="1" ht="10.5" customHeight="1" x14ac:dyDescent="0.2">
      <c r="A287" s="472"/>
      <c r="B287" s="473"/>
      <c r="C287" s="473"/>
      <c r="D287" s="473"/>
      <c r="E287" s="472"/>
      <c r="F287" s="472"/>
      <c r="G287" s="474"/>
    </row>
    <row r="288" spans="1:10" s="466" customFormat="1" ht="10.5" customHeight="1" x14ac:dyDescent="0.2">
      <c r="A288" s="472"/>
      <c r="B288" s="473"/>
      <c r="C288" s="473"/>
      <c r="D288" s="473"/>
      <c r="E288" s="472"/>
      <c r="F288" s="475">
        <v>4</v>
      </c>
      <c r="G288" s="474"/>
    </row>
    <row r="289" spans="1:19" s="466" customFormat="1" ht="10.5" customHeight="1" x14ac:dyDescent="0.2">
      <c r="A289" s="472"/>
      <c r="B289" s="473"/>
      <c r="C289" s="473"/>
      <c r="D289" s="473"/>
      <c r="E289" s="472"/>
      <c r="F289" s="475"/>
      <c r="G289" s="474"/>
    </row>
    <row r="290" spans="1:19" ht="11.45" customHeight="1" x14ac:dyDescent="0.2">
      <c r="A290"/>
      <c r="B290" s="244" t="s">
        <v>987</v>
      </c>
      <c r="C290" s="113"/>
      <c r="D290" s="113"/>
      <c r="E290" s="113"/>
      <c r="F290"/>
    </row>
    <row r="291" spans="1:19" ht="46.5" customHeight="1" x14ac:dyDescent="0.2">
      <c r="A291"/>
      <c r="B291" s="1611" t="s">
        <v>151</v>
      </c>
      <c r="C291" s="1612"/>
      <c r="D291" s="698" t="s">
        <v>1014</v>
      </c>
      <c r="E291" s="698" t="s">
        <v>1015</v>
      </c>
      <c r="F291" s="690" t="s">
        <v>106</v>
      </c>
      <c r="G291" s="689" t="s">
        <v>364</v>
      </c>
      <c r="H291" s="689" t="s">
        <v>107</v>
      </c>
      <c r="I291" s="689" t="s">
        <v>365</v>
      </c>
      <c r="J291" s="689" t="s">
        <v>366</v>
      </c>
      <c r="K291" s="689" t="s">
        <v>108</v>
      </c>
      <c r="L291" s="689" t="s">
        <v>846</v>
      </c>
      <c r="M291" s="689" t="s">
        <v>109</v>
      </c>
      <c r="N291" s="689" t="s">
        <v>367</v>
      </c>
      <c r="O291" s="689" t="s">
        <v>110</v>
      </c>
      <c r="P291" s="689" t="s">
        <v>1016</v>
      </c>
      <c r="Q291" s="689" t="s">
        <v>111</v>
      </c>
    </row>
    <row r="292" spans="1:19" ht="11.25" customHeight="1" x14ac:dyDescent="0.2">
      <c r="A292"/>
      <c r="B292" s="1613"/>
      <c r="C292" s="1614"/>
      <c r="D292" s="1627" t="s">
        <v>68</v>
      </c>
      <c r="E292" s="1628"/>
      <c r="F292" s="275" t="s">
        <v>453</v>
      </c>
      <c r="G292" s="249" t="s">
        <v>68</v>
      </c>
      <c r="H292" s="63" t="s">
        <v>453</v>
      </c>
      <c r="I292" s="1682" t="s">
        <v>68</v>
      </c>
      <c r="J292" s="1683"/>
      <c r="K292" s="63" t="s">
        <v>453</v>
      </c>
      <c r="L292" s="63" t="s">
        <v>68</v>
      </c>
      <c r="M292" s="63" t="s">
        <v>453</v>
      </c>
      <c r="N292" s="63" t="s">
        <v>68</v>
      </c>
      <c r="O292" s="63" t="s">
        <v>453</v>
      </c>
      <c r="P292" s="63" t="s">
        <v>368</v>
      </c>
      <c r="Q292" s="63" t="s">
        <v>453</v>
      </c>
    </row>
    <row r="293" spans="1:19" ht="10.5" customHeight="1" x14ac:dyDescent="0.2">
      <c r="A293"/>
      <c r="B293" s="1615" t="s">
        <v>904</v>
      </c>
      <c r="C293" s="1616"/>
      <c r="D293" s="795">
        <f>SUM(D294:D302)</f>
        <v>122320100</v>
      </c>
      <c r="E293" s="795">
        <f>SUM(E294:E302)</f>
        <v>100665792</v>
      </c>
      <c r="F293" s="992">
        <f>+(E293/D293)*100</f>
        <v>82.297015780726142</v>
      </c>
      <c r="G293" s="795">
        <v>16737672</v>
      </c>
      <c r="H293" s="805">
        <f>+(G293/D293)*100</f>
        <v>13.683500912769036</v>
      </c>
      <c r="I293" s="795" t="s">
        <v>452</v>
      </c>
      <c r="J293" s="795">
        <f>SUM(J294:J302)</f>
        <v>83928120</v>
      </c>
      <c r="K293" s="802">
        <f>+(J293/D293)*100</f>
        <v>68.613514867957107</v>
      </c>
      <c r="L293" s="795">
        <f>SUM(L294:L302)</f>
        <v>11785999</v>
      </c>
      <c r="M293" s="996">
        <f>+(L293/D293)*100</f>
        <v>9.6353739082947119</v>
      </c>
      <c r="N293" s="795">
        <f>SUM(N294:N302)</f>
        <v>1433964</v>
      </c>
      <c r="O293" s="996">
        <f>+(N293/D293)*100</f>
        <v>1.1723044699930756</v>
      </c>
      <c r="P293" s="795">
        <f>SUM(P294:P302)</f>
        <v>8434345</v>
      </c>
      <c r="Q293" s="996">
        <f>+(P293/D293)*100</f>
        <v>6.8953058409860688</v>
      </c>
    </row>
    <row r="294" spans="1:19" ht="10.5" customHeight="1" x14ac:dyDescent="0.2">
      <c r="A294"/>
      <c r="B294" s="1603" t="s">
        <v>439</v>
      </c>
      <c r="C294" s="1604"/>
      <c r="D294" s="796">
        <v>12938600</v>
      </c>
      <c r="E294" s="796">
        <f>+E314</f>
        <v>11560609</v>
      </c>
      <c r="F294" s="993">
        <f>+(E294/D294)*100</f>
        <v>89.349767362774955</v>
      </c>
      <c r="G294" s="796">
        <f>+G314</f>
        <v>2454788</v>
      </c>
      <c r="H294" s="706">
        <f>+(G294/D294)*100</f>
        <v>18.972593634550879</v>
      </c>
      <c r="I294" s="798" t="s">
        <v>369</v>
      </c>
      <c r="J294" s="796">
        <f>+J314</f>
        <v>9105821</v>
      </c>
      <c r="K294" s="559">
        <f>+(J294/D294)*100</f>
        <v>70.377173728224079</v>
      </c>
      <c r="L294" s="796">
        <f>+L314</f>
        <v>730731</v>
      </c>
      <c r="M294" s="921">
        <f>+(L294/D294)*100</f>
        <v>5.6476821294421349</v>
      </c>
      <c r="N294" s="796">
        <f>+N314</f>
        <v>198938</v>
      </c>
      <c r="O294" s="921">
        <f>+(N294/D294)*100</f>
        <v>1.5375542949005303</v>
      </c>
      <c r="P294" s="796">
        <f>+P314</f>
        <v>448322</v>
      </c>
      <c r="Q294" s="921">
        <f>+(P294/D294)*100</f>
        <v>3.4649962128823826</v>
      </c>
    </row>
    <row r="295" spans="1:19" ht="10.5" customHeight="1" x14ac:dyDescent="0.2">
      <c r="A295"/>
      <c r="B295" s="1603" t="s">
        <v>695</v>
      </c>
      <c r="C295" s="1604"/>
      <c r="D295" s="796">
        <v>36338900</v>
      </c>
      <c r="E295" s="796">
        <f>+E315</f>
        <v>29543832</v>
      </c>
      <c r="F295" s="993">
        <f t="shared" ref="F295:F302" si="10">+(E295/D295)*100</f>
        <v>81.300842898381617</v>
      </c>
      <c r="G295" s="796">
        <f>+G315</f>
        <v>454465</v>
      </c>
      <c r="H295" s="706">
        <f t="shared" ref="H295:H302" si="11">+(G295/D295)*100</f>
        <v>1.2506294907110562</v>
      </c>
      <c r="I295" s="798" t="s">
        <v>369</v>
      </c>
      <c r="J295" s="796">
        <f>+J315</f>
        <v>29089367</v>
      </c>
      <c r="K295" s="559">
        <f t="shared" ref="K295:K302" si="12">+(J295/D295)*100</f>
        <v>80.050213407670569</v>
      </c>
      <c r="L295" s="796">
        <f>+L315</f>
        <v>4295068</v>
      </c>
      <c r="M295" s="921">
        <f t="shared" ref="M295:M302" si="13">+(L295/D295)*100</f>
        <v>11.819477199364869</v>
      </c>
      <c r="N295" s="798" t="s">
        <v>369</v>
      </c>
      <c r="O295" s="921" t="s">
        <v>369</v>
      </c>
      <c r="P295" s="796">
        <f>+P315</f>
        <v>2500000</v>
      </c>
      <c r="Q295" s="921">
        <f t="shared" ref="Q295:Q302" si="14">+(P295/D295)*100</f>
        <v>6.8796799022535078</v>
      </c>
    </row>
    <row r="296" spans="1:19" ht="10.5" customHeight="1" x14ac:dyDescent="0.2">
      <c r="A296"/>
      <c r="B296" s="1603" t="s">
        <v>697</v>
      </c>
      <c r="C296" s="1604"/>
      <c r="D296" s="796">
        <v>12943700</v>
      </c>
      <c r="E296" s="796">
        <f>+E306+E316</f>
        <v>11760100</v>
      </c>
      <c r="F296" s="993">
        <f t="shared" si="10"/>
        <v>90.855783122291157</v>
      </c>
      <c r="G296" s="796">
        <f>+G306+G316</f>
        <v>4221423</v>
      </c>
      <c r="H296" s="706">
        <f t="shared" si="11"/>
        <v>32.613727141389248</v>
      </c>
      <c r="I296" s="798" t="s">
        <v>452</v>
      </c>
      <c r="J296" s="796">
        <f>+J306+J316</f>
        <v>7538677</v>
      </c>
      <c r="K296" s="559">
        <f t="shared" si="12"/>
        <v>58.24205598090191</v>
      </c>
      <c r="L296" s="796">
        <f>+L306+L316</f>
        <v>272500</v>
      </c>
      <c r="M296" s="921">
        <f t="shared" si="13"/>
        <v>2.1052712902802138</v>
      </c>
      <c r="N296" s="796">
        <f>+N306</f>
        <v>400</v>
      </c>
      <c r="O296" s="921" t="s">
        <v>369</v>
      </c>
      <c r="P296" s="796">
        <f>+P306+P316</f>
        <v>910700</v>
      </c>
      <c r="Q296" s="921">
        <f t="shared" si="14"/>
        <v>7.0358552809474881</v>
      </c>
    </row>
    <row r="297" spans="1:19" ht="10.5" customHeight="1" x14ac:dyDescent="0.2">
      <c r="A297"/>
      <c r="B297" s="1603" t="s">
        <v>694</v>
      </c>
      <c r="C297" s="1604"/>
      <c r="D297" s="796">
        <v>17061600</v>
      </c>
      <c r="E297" s="796">
        <f>+E307+E317</f>
        <v>14817723</v>
      </c>
      <c r="F297" s="993">
        <f t="shared" si="10"/>
        <v>86.848378815585875</v>
      </c>
      <c r="G297" s="796">
        <f>+G307+G317</f>
        <v>1172901</v>
      </c>
      <c r="H297" s="706">
        <f t="shared" si="11"/>
        <v>6.8745076663384443</v>
      </c>
      <c r="I297" s="798" t="s">
        <v>452</v>
      </c>
      <c r="J297" s="796">
        <f>+J307+J317</f>
        <v>13644822</v>
      </c>
      <c r="K297" s="559">
        <f t="shared" si="12"/>
        <v>79.973871149247429</v>
      </c>
      <c r="L297" s="796">
        <f>+L307+L317</f>
        <v>623400</v>
      </c>
      <c r="M297" s="921">
        <f t="shared" si="13"/>
        <v>3.6538191025460689</v>
      </c>
      <c r="N297" s="796">
        <f>+N307+N317</f>
        <v>133520</v>
      </c>
      <c r="O297" s="921">
        <f>+(N297/D297)*100</f>
        <v>0.78257607727294043</v>
      </c>
      <c r="P297" s="796">
        <f>+P307+P317</f>
        <v>1486957</v>
      </c>
      <c r="Q297" s="921">
        <f t="shared" si="14"/>
        <v>8.7152260045951149</v>
      </c>
    </row>
    <row r="298" spans="1:19" ht="10.5" customHeight="1" x14ac:dyDescent="0.2">
      <c r="A298"/>
      <c r="B298" s="1603" t="s">
        <v>183</v>
      </c>
      <c r="C298" s="1604"/>
      <c r="D298" s="796">
        <v>9148100</v>
      </c>
      <c r="E298" s="796">
        <f>+E308+E318</f>
        <v>6529315</v>
      </c>
      <c r="F298" s="993">
        <f t="shared" si="10"/>
        <v>71.373454597129466</v>
      </c>
      <c r="G298" s="796">
        <f>+G308+G318</f>
        <v>1199675</v>
      </c>
      <c r="H298" s="706">
        <f t="shared" si="11"/>
        <v>13.113925295963098</v>
      </c>
      <c r="I298" s="798" t="s">
        <v>452</v>
      </c>
      <c r="J298" s="796">
        <f>+J308+J318</f>
        <v>5329640</v>
      </c>
      <c r="K298" s="559">
        <f t="shared" si="12"/>
        <v>58.25952930116636</v>
      </c>
      <c r="L298" s="796">
        <f>+L308+L318</f>
        <v>1377900</v>
      </c>
      <c r="M298" s="921">
        <f t="shared" si="13"/>
        <v>15.062144051770312</v>
      </c>
      <c r="N298" s="796">
        <f>+N308+N318</f>
        <v>465688</v>
      </c>
      <c r="O298" s="921">
        <f>+(N298/D298)*100</f>
        <v>5.0905433915239229</v>
      </c>
      <c r="P298" s="796">
        <f>+P308+P318</f>
        <v>775197</v>
      </c>
      <c r="Q298" s="921">
        <f t="shared" si="14"/>
        <v>8.4738579595763053</v>
      </c>
    </row>
    <row r="299" spans="1:19" ht="10.5" customHeight="1" x14ac:dyDescent="0.2">
      <c r="A299"/>
      <c r="B299" s="1603" t="s">
        <v>182</v>
      </c>
      <c r="C299" s="1604"/>
      <c r="D299" s="796">
        <v>8181600</v>
      </c>
      <c r="E299" s="796">
        <f>+E309+E319</f>
        <v>4978827</v>
      </c>
      <c r="F299" s="993">
        <f t="shared" si="10"/>
        <v>60.853952772073924</v>
      </c>
      <c r="G299" s="796">
        <f>+G309+G319</f>
        <v>1734896</v>
      </c>
      <c r="H299" s="706">
        <f t="shared" si="11"/>
        <v>21.204849907108635</v>
      </c>
      <c r="I299" s="798" t="s">
        <v>452</v>
      </c>
      <c r="J299" s="796">
        <f>+J309+J319</f>
        <v>3243931</v>
      </c>
      <c r="K299" s="559">
        <f t="shared" si="12"/>
        <v>39.649102864965286</v>
      </c>
      <c r="L299" s="796">
        <f>+L309+L319</f>
        <v>2331900</v>
      </c>
      <c r="M299" s="921">
        <f t="shared" si="13"/>
        <v>28.501760046934582</v>
      </c>
      <c r="N299" s="796">
        <f>+N309+N319</f>
        <v>549818</v>
      </c>
      <c r="O299" s="921">
        <f>+(N299/D299)*100</f>
        <v>6.7201769824973114</v>
      </c>
      <c r="P299" s="796">
        <f>+P309+P319</f>
        <v>321055</v>
      </c>
      <c r="Q299" s="921">
        <f t="shared" si="14"/>
        <v>3.9241101984941822</v>
      </c>
    </row>
    <row r="300" spans="1:19" ht="10.5" customHeight="1" x14ac:dyDescent="0.2">
      <c r="A300"/>
      <c r="B300" s="1603" t="s">
        <v>577</v>
      </c>
      <c r="C300" s="1604"/>
      <c r="D300" s="796">
        <v>11960600</v>
      </c>
      <c r="E300" s="796">
        <f>+E310+E320</f>
        <v>10548290</v>
      </c>
      <c r="F300" s="993">
        <f t="shared" si="10"/>
        <v>88.191980335434678</v>
      </c>
      <c r="G300" s="796">
        <f>+G310+G320</f>
        <v>1700442</v>
      </c>
      <c r="H300" s="706">
        <f t="shared" si="11"/>
        <v>14.217029246024445</v>
      </c>
      <c r="I300" s="798" t="s">
        <v>452</v>
      </c>
      <c r="J300" s="796">
        <f>+J310+J320</f>
        <v>8847848</v>
      </c>
      <c r="K300" s="559">
        <f t="shared" si="12"/>
        <v>73.97495108941024</v>
      </c>
      <c r="L300" s="796">
        <f>+L310+L320</f>
        <v>1161600</v>
      </c>
      <c r="M300" s="921">
        <f t="shared" si="13"/>
        <v>9.7118873635101917</v>
      </c>
      <c r="N300" s="796">
        <f>+N310+N320</f>
        <v>65410</v>
      </c>
      <c r="O300" s="921">
        <f>+(N300/D300)*100</f>
        <v>0.54687891911777009</v>
      </c>
      <c r="P300" s="796">
        <f>+P310+P320</f>
        <v>185300</v>
      </c>
      <c r="Q300" s="921">
        <f t="shared" si="14"/>
        <v>1.5492533819373611</v>
      </c>
    </row>
    <row r="301" spans="1:19" ht="10.5" customHeight="1" x14ac:dyDescent="0.2">
      <c r="A301"/>
      <c r="B301" s="1603" t="s">
        <v>578</v>
      </c>
      <c r="C301" s="1604"/>
      <c r="D301" s="796">
        <v>1876000</v>
      </c>
      <c r="E301" s="796">
        <f>+E321</f>
        <v>828623</v>
      </c>
      <c r="F301" s="993">
        <f t="shared" si="10"/>
        <v>44.169669509594883</v>
      </c>
      <c r="G301" s="796">
        <f>+G321</f>
        <v>438623</v>
      </c>
      <c r="H301" s="706">
        <f t="shared" si="11"/>
        <v>23.380756929637528</v>
      </c>
      <c r="I301" s="798" t="s">
        <v>369</v>
      </c>
      <c r="J301" s="796">
        <f>+J321</f>
        <v>390000</v>
      </c>
      <c r="K301" s="559">
        <f t="shared" si="12"/>
        <v>20.788912579957355</v>
      </c>
      <c r="L301" s="796">
        <f>+L321</f>
        <v>228400</v>
      </c>
      <c r="M301" s="921">
        <f t="shared" si="13"/>
        <v>12.174840085287848</v>
      </c>
      <c r="N301" s="796">
        <f>+N321</f>
        <v>20190</v>
      </c>
      <c r="O301" s="921">
        <f>+(N301/D301)*100</f>
        <v>1.0762260127931771</v>
      </c>
      <c r="P301" s="796">
        <f>+P321</f>
        <v>798787</v>
      </c>
      <c r="Q301" s="921">
        <f t="shared" si="14"/>
        <v>42.579264392324099</v>
      </c>
    </row>
    <row r="302" spans="1:19" ht="10.5" customHeight="1" x14ac:dyDescent="0.2">
      <c r="A302"/>
      <c r="B302" s="1603" t="s">
        <v>181</v>
      </c>
      <c r="C302" s="1604"/>
      <c r="D302" s="796">
        <v>11871000</v>
      </c>
      <c r="E302" s="796">
        <f>+E312+E322</f>
        <v>10098473</v>
      </c>
      <c r="F302" s="993">
        <f t="shared" si="10"/>
        <v>85.068427259708528</v>
      </c>
      <c r="G302" s="796">
        <f>+G312+G322</f>
        <v>3360459</v>
      </c>
      <c r="H302" s="706">
        <f t="shared" si="11"/>
        <v>28.308137477887289</v>
      </c>
      <c r="I302" s="798" t="s">
        <v>452</v>
      </c>
      <c r="J302" s="796">
        <f>+J312+J322</f>
        <v>6738014</v>
      </c>
      <c r="K302" s="559">
        <f t="shared" si="12"/>
        <v>56.76028978182125</v>
      </c>
      <c r="L302" s="796">
        <f>+L312+L322</f>
        <v>764500</v>
      </c>
      <c r="M302" s="921">
        <f t="shared" si="13"/>
        <v>6.440064021565159</v>
      </c>
      <c r="N302" s="798" t="s">
        <v>369</v>
      </c>
      <c r="O302" s="921" t="s">
        <v>369</v>
      </c>
      <c r="P302" s="796">
        <f>+P312+P322</f>
        <v>1008027</v>
      </c>
      <c r="Q302" s="921">
        <f t="shared" si="14"/>
        <v>8.4915087187263083</v>
      </c>
    </row>
    <row r="303" spans="1:19" ht="22.5" customHeight="1" x14ac:dyDescent="0.2">
      <c r="A303" s="56"/>
      <c r="B303" s="1605" t="s">
        <v>105</v>
      </c>
      <c r="C303" s="1606"/>
      <c r="D303" s="795">
        <f>+D306+D307+D308+D309+D310+D312</f>
        <v>17112800</v>
      </c>
      <c r="E303" s="795">
        <f>+E306+E307+E308+E309+E310+E312</f>
        <v>14479766</v>
      </c>
      <c r="F303" s="994">
        <f>+(E303/D303)*100</f>
        <v>84.613657613014809</v>
      </c>
      <c r="G303" s="795">
        <f>+G306+G307+G308+G309+G310+G312</f>
        <v>2545573</v>
      </c>
      <c r="H303" s="805">
        <f>+(G303/D303)*100</f>
        <v>14.875257117479313</v>
      </c>
      <c r="I303" s="801" t="s">
        <v>452</v>
      </c>
      <c r="J303" s="795">
        <f>+J306+J307+J308+J309+J310+J312</f>
        <v>11934193</v>
      </c>
      <c r="K303" s="802">
        <f>+(J303/D303)*100</f>
        <v>69.738400495535501</v>
      </c>
      <c r="L303" s="795">
        <f>+L306+L307+L308+L309+L310+L312</f>
        <v>780200</v>
      </c>
      <c r="M303" s="996">
        <f>+(L303/D303)*100</f>
        <v>4.5591603945584591</v>
      </c>
      <c r="N303" s="795">
        <f>+N306+N307+N308+N309+N310</f>
        <v>256268</v>
      </c>
      <c r="O303" s="996">
        <f>+(N303/D303)*100</f>
        <v>1.4975223224720677</v>
      </c>
      <c r="P303" s="795">
        <f>+P306+P307+P308+P309+P310+P312</f>
        <v>1596566</v>
      </c>
      <c r="Q303" s="996">
        <f>+(P303/D303)*100</f>
        <v>9.3296596699546548</v>
      </c>
      <c r="R303" s="59"/>
    </row>
    <row r="304" spans="1:19" ht="10.5" customHeight="1" x14ac:dyDescent="0.2">
      <c r="B304" s="1649" t="s">
        <v>439</v>
      </c>
      <c r="C304" s="1650"/>
      <c r="D304" s="797" t="s">
        <v>369</v>
      </c>
      <c r="E304" s="798" t="s">
        <v>369</v>
      </c>
      <c r="F304" s="921" t="s">
        <v>369</v>
      </c>
      <c r="G304" s="798" t="s">
        <v>369</v>
      </c>
      <c r="H304" s="706" t="s">
        <v>369</v>
      </c>
      <c r="I304" s="798" t="s">
        <v>369</v>
      </c>
      <c r="J304" s="798" t="s">
        <v>369</v>
      </c>
      <c r="K304" s="559" t="s">
        <v>369</v>
      </c>
      <c r="L304" s="798" t="s">
        <v>369</v>
      </c>
      <c r="M304" s="921" t="s">
        <v>369</v>
      </c>
      <c r="N304" s="798" t="s">
        <v>369</v>
      </c>
      <c r="O304" s="921" t="s">
        <v>369</v>
      </c>
      <c r="P304" s="798" t="s">
        <v>369</v>
      </c>
      <c r="Q304" s="921" t="s">
        <v>369</v>
      </c>
      <c r="R304" s="57"/>
      <c r="S304" s="59"/>
    </row>
    <row r="305" spans="1:19" ht="10.5" customHeight="1" x14ac:dyDescent="0.2">
      <c r="B305" s="1649" t="s">
        <v>695</v>
      </c>
      <c r="C305" s="1650"/>
      <c r="D305" s="797" t="s">
        <v>369</v>
      </c>
      <c r="E305" s="798" t="s">
        <v>369</v>
      </c>
      <c r="F305" s="921" t="s">
        <v>369</v>
      </c>
      <c r="G305" s="798" t="s">
        <v>369</v>
      </c>
      <c r="H305" s="706" t="s">
        <v>369</v>
      </c>
      <c r="I305" s="798" t="s">
        <v>369</v>
      </c>
      <c r="J305" s="798" t="s">
        <v>369</v>
      </c>
      <c r="K305" s="559" t="s">
        <v>369</v>
      </c>
      <c r="L305" s="798" t="s">
        <v>369</v>
      </c>
      <c r="M305" s="921" t="s">
        <v>369</v>
      </c>
      <c r="N305" s="798" t="s">
        <v>369</v>
      </c>
      <c r="O305" s="921" t="s">
        <v>369</v>
      </c>
      <c r="P305" s="798" t="s">
        <v>369</v>
      </c>
      <c r="Q305" s="921" t="s">
        <v>369</v>
      </c>
      <c r="R305" s="57"/>
      <c r="S305" s="59"/>
    </row>
    <row r="306" spans="1:19" ht="10.5" customHeight="1" x14ac:dyDescent="0.2">
      <c r="B306" s="1649" t="s">
        <v>697</v>
      </c>
      <c r="C306" s="1650"/>
      <c r="D306" s="797">
        <v>232200</v>
      </c>
      <c r="E306" s="798">
        <v>188100</v>
      </c>
      <c r="F306" s="993">
        <f>+(E306/D306)*100</f>
        <v>81.007751937984494</v>
      </c>
      <c r="G306" s="798">
        <v>34900</v>
      </c>
      <c r="H306" s="706">
        <f>+(G306/D306)*100</f>
        <v>15.030146425495264</v>
      </c>
      <c r="I306" s="798" t="s">
        <v>452</v>
      </c>
      <c r="J306" s="798">
        <v>153200</v>
      </c>
      <c r="K306" s="559">
        <f>+(J306/D306)*100</f>
        <v>65.977605512489234</v>
      </c>
      <c r="L306" s="798">
        <v>33000</v>
      </c>
      <c r="M306" s="921">
        <f>+(L306/D306)*100</f>
        <v>14.211886304909561</v>
      </c>
      <c r="N306" s="798">
        <v>400</v>
      </c>
      <c r="O306" s="921">
        <f>+(N306/D306)*100</f>
        <v>0.17226528854435832</v>
      </c>
      <c r="P306" s="798">
        <v>10700</v>
      </c>
      <c r="Q306" s="921">
        <f>+(P306/D306)*100</f>
        <v>4.6080964685615848</v>
      </c>
      <c r="R306" s="57"/>
      <c r="S306" s="59"/>
    </row>
    <row r="307" spans="1:19" ht="10.5" customHeight="1" x14ac:dyDescent="0.2">
      <c r="B307" s="1649" t="s">
        <v>694</v>
      </c>
      <c r="C307" s="1650"/>
      <c r="D307" s="797">
        <v>5175400</v>
      </c>
      <c r="E307" s="798">
        <v>4001856</v>
      </c>
      <c r="F307" s="993">
        <f>+(E307/D307)*100</f>
        <v>77.324573945975189</v>
      </c>
      <c r="G307" s="798">
        <v>529400</v>
      </c>
      <c r="H307" s="706">
        <f>+(G307/D307)*100</f>
        <v>10.229161031031419</v>
      </c>
      <c r="I307" s="798" t="s">
        <v>452</v>
      </c>
      <c r="J307" s="798">
        <v>3472456</v>
      </c>
      <c r="K307" s="559">
        <f>+(J307/D307)*100</f>
        <v>67.095412914943779</v>
      </c>
      <c r="L307" s="798">
        <v>100400</v>
      </c>
      <c r="M307" s="921">
        <f>+(L307/D307)*100</f>
        <v>1.9399466707887312</v>
      </c>
      <c r="N307" s="798">
        <v>86187</v>
      </c>
      <c r="O307" s="921">
        <f>+(N307/D307)*100</f>
        <v>1.6653205549329519</v>
      </c>
      <c r="P307" s="798">
        <v>986957</v>
      </c>
      <c r="Q307" s="921">
        <f>+(P307/D307)*100</f>
        <v>19.070158828303128</v>
      </c>
      <c r="R307" s="57"/>
      <c r="S307" s="59"/>
    </row>
    <row r="308" spans="1:19" ht="10.5" customHeight="1" x14ac:dyDescent="0.2">
      <c r="B308" s="1649" t="s">
        <v>183</v>
      </c>
      <c r="C308" s="1650"/>
      <c r="D308" s="797">
        <v>3607400</v>
      </c>
      <c r="E308" s="798">
        <v>3089912</v>
      </c>
      <c r="F308" s="993">
        <f>+(E308/D308)*100</f>
        <v>85.654820646448968</v>
      </c>
      <c r="G308" s="798">
        <v>360700</v>
      </c>
      <c r="H308" s="706">
        <f>+(G308/D308)*100</f>
        <v>9.9988911681543495</v>
      </c>
      <c r="I308" s="798" t="s">
        <v>452</v>
      </c>
      <c r="J308" s="798">
        <v>2729212</v>
      </c>
      <c r="K308" s="559">
        <f>+(J308/D308)*100</f>
        <v>75.65592947829461</v>
      </c>
      <c r="L308" s="798">
        <v>75800</v>
      </c>
      <c r="M308" s="921">
        <f>+(L308/D308)*100</f>
        <v>2.1012363475079003</v>
      </c>
      <c r="N308" s="798">
        <v>140491</v>
      </c>
      <c r="O308" s="921">
        <f>+(N308/D308)*100</f>
        <v>3.8945223706824859</v>
      </c>
      <c r="P308" s="798">
        <v>301197</v>
      </c>
      <c r="Q308" s="921">
        <f>+(P308/D308)*100</f>
        <v>8.3494206353606479</v>
      </c>
      <c r="R308" s="57"/>
      <c r="S308" s="59"/>
    </row>
    <row r="309" spans="1:19" ht="10.5" customHeight="1" x14ac:dyDescent="0.2">
      <c r="B309" s="1649" t="s">
        <v>182</v>
      </c>
      <c r="C309" s="1650"/>
      <c r="D309" s="797">
        <v>677500</v>
      </c>
      <c r="E309" s="798">
        <v>492507</v>
      </c>
      <c r="F309" s="993">
        <f>+(E309/D309)*100</f>
        <v>72.694760147601471</v>
      </c>
      <c r="G309" s="798">
        <v>137898</v>
      </c>
      <c r="H309" s="706">
        <f>+(G309/D309)*100</f>
        <v>20.353948339483395</v>
      </c>
      <c r="I309" s="798" t="s">
        <v>452</v>
      </c>
      <c r="J309" s="798">
        <v>354609</v>
      </c>
      <c r="K309" s="559">
        <f>+(J309/D309)*100</f>
        <v>52.340811808118083</v>
      </c>
      <c r="L309" s="798">
        <v>56800</v>
      </c>
      <c r="M309" s="921">
        <f>+(L309/D309)*100</f>
        <v>8.3837638376383765</v>
      </c>
      <c r="N309" s="798">
        <v>23130</v>
      </c>
      <c r="O309" s="921">
        <f>+(N309/D309)*100</f>
        <v>3.4140221402214026</v>
      </c>
      <c r="P309" s="798">
        <v>105063</v>
      </c>
      <c r="Q309" s="921">
        <f>+(P309/D309)*100</f>
        <v>15.507453874538745</v>
      </c>
      <c r="R309" s="57"/>
      <c r="S309" s="59"/>
    </row>
    <row r="310" spans="1:19" ht="10.5" customHeight="1" x14ac:dyDescent="0.2">
      <c r="B310" s="1649" t="s">
        <v>577</v>
      </c>
      <c r="C310" s="1650"/>
      <c r="D310" s="797">
        <v>3612400</v>
      </c>
      <c r="E310" s="798">
        <v>3394518</v>
      </c>
      <c r="F310" s="993">
        <f>+(E310/D310)*100</f>
        <v>93.968497397851849</v>
      </c>
      <c r="G310" s="798">
        <v>530700</v>
      </c>
      <c r="H310" s="706">
        <f>+(G310/D310)*100</f>
        <v>14.691064112501383</v>
      </c>
      <c r="I310" s="798" t="s">
        <v>452</v>
      </c>
      <c r="J310" s="798">
        <v>2863818</v>
      </c>
      <c r="K310" s="559">
        <f>+(J310/D310)*100</f>
        <v>79.277433285350469</v>
      </c>
      <c r="L310" s="798">
        <v>127200</v>
      </c>
      <c r="M310" s="921">
        <f>+(L310/D310)*100</f>
        <v>3.5212047392315355</v>
      </c>
      <c r="N310" s="798">
        <v>6060</v>
      </c>
      <c r="O310" s="921">
        <f>+(N310/D310)*100</f>
        <v>0.16775550880301185</v>
      </c>
      <c r="P310" s="798">
        <v>84622</v>
      </c>
      <c r="Q310" s="921">
        <f>+(P310/D310)*100</f>
        <v>2.342542354113609</v>
      </c>
      <c r="R310" s="57"/>
      <c r="S310" s="59"/>
    </row>
    <row r="311" spans="1:19" ht="10.5" customHeight="1" x14ac:dyDescent="0.2">
      <c r="B311" s="1649" t="s">
        <v>578</v>
      </c>
      <c r="C311" s="1650"/>
      <c r="D311" s="797" t="s">
        <v>369</v>
      </c>
      <c r="E311" s="798" t="s">
        <v>369</v>
      </c>
      <c r="F311" s="921" t="s">
        <v>369</v>
      </c>
      <c r="G311" s="798" t="s">
        <v>369</v>
      </c>
      <c r="H311" s="706" t="s">
        <v>369</v>
      </c>
      <c r="I311" s="798" t="s">
        <v>369</v>
      </c>
      <c r="J311" s="798" t="s">
        <v>369</v>
      </c>
      <c r="K311" s="559" t="s">
        <v>369</v>
      </c>
      <c r="L311" s="798" t="s">
        <v>369</v>
      </c>
      <c r="M311" s="921" t="s">
        <v>369</v>
      </c>
      <c r="N311" s="798" t="s">
        <v>369</v>
      </c>
      <c r="O311" s="921" t="s">
        <v>369</v>
      </c>
      <c r="P311" s="798" t="s">
        <v>369</v>
      </c>
      <c r="Q311" s="921" t="s">
        <v>369</v>
      </c>
      <c r="R311" s="57"/>
      <c r="S311" s="59"/>
    </row>
    <row r="312" spans="1:19" ht="10.5" customHeight="1" x14ac:dyDescent="0.2">
      <c r="B312" s="1649" t="s">
        <v>696</v>
      </c>
      <c r="C312" s="1650"/>
      <c r="D312" s="797">
        <v>3807900</v>
      </c>
      <c r="E312" s="798">
        <v>3312873</v>
      </c>
      <c r="F312" s="993">
        <f>+(E312/D312)*100</f>
        <v>87</v>
      </c>
      <c r="G312" s="798">
        <v>951975</v>
      </c>
      <c r="H312" s="706">
        <f>+(G312/D312)*100</f>
        <v>25</v>
      </c>
      <c r="I312" s="798" t="s">
        <v>452</v>
      </c>
      <c r="J312" s="798">
        <v>2360898</v>
      </c>
      <c r="K312" s="559">
        <f>+(J312/D312)*100</f>
        <v>62</v>
      </c>
      <c r="L312" s="798">
        <v>387000</v>
      </c>
      <c r="M312" s="921">
        <f>+(L312/D312)*100</f>
        <v>10.163082013708344</v>
      </c>
      <c r="N312" s="798" t="s">
        <v>369</v>
      </c>
      <c r="O312" s="921" t="s">
        <v>369</v>
      </c>
      <c r="P312" s="798">
        <v>108027</v>
      </c>
      <c r="Q312" s="921">
        <f>+(P312/D312)*100</f>
        <v>2.8369179862916569</v>
      </c>
      <c r="R312" s="57"/>
      <c r="S312" s="59"/>
    </row>
    <row r="313" spans="1:19" ht="10.5" customHeight="1" x14ac:dyDescent="0.2">
      <c r="A313" s="193">
        <v>5</v>
      </c>
      <c r="B313" s="1605" t="s">
        <v>69</v>
      </c>
      <c r="C313" s="1606"/>
      <c r="D313" s="795">
        <f>SUM(D314:D322)</f>
        <v>105207300</v>
      </c>
      <c r="E313" s="795">
        <f>SUM(E314:E322)</f>
        <v>86186026</v>
      </c>
      <c r="F313" s="994">
        <f>+(E313/D313)*100</f>
        <v>81.920195651822638</v>
      </c>
      <c r="G313" s="795">
        <f>SUM(G314:G322)</f>
        <v>14192099</v>
      </c>
      <c r="H313" s="806">
        <f>+(G313/D313)*100</f>
        <v>13.489652334011042</v>
      </c>
      <c r="I313" s="801">
        <f>SUM(I314:I322)</f>
        <v>12900122</v>
      </c>
      <c r="J313" s="801">
        <f>SUM(J314:J322)</f>
        <v>71993927</v>
      </c>
      <c r="K313" s="803">
        <f>+(J313/D313)*100</f>
        <v>68.430543317811598</v>
      </c>
      <c r="L313" s="801">
        <f>SUM(L314:L322)</f>
        <v>11005799</v>
      </c>
      <c r="M313" s="992">
        <f>+(L313/D313)*100</f>
        <v>10.461060211601286</v>
      </c>
      <c r="N313" s="801">
        <f>SUM(N314:N322)</f>
        <v>1177696</v>
      </c>
      <c r="O313" s="992">
        <f>+(N313/D313)*100</f>
        <v>1.1194052123759473</v>
      </c>
      <c r="P313" s="801">
        <f>SUM(P314:P322)</f>
        <v>6837779</v>
      </c>
      <c r="Q313" s="992">
        <f>+(P313/D313)*100</f>
        <v>6.499338924200126</v>
      </c>
      <c r="R313" s="57"/>
      <c r="S313" s="59"/>
    </row>
    <row r="314" spans="1:19" ht="10.5" customHeight="1" x14ac:dyDescent="0.2">
      <c r="B314" s="1649" t="s">
        <v>439</v>
      </c>
      <c r="C314" s="1650"/>
      <c r="D314" s="797">
        <v>12938600</v>
      </c>
      <c r="E314" s="798">
        <v>11560609</v>
      </c>
      <c r="F314" s="993">
        <f t="shared" ref="F314:F322" si="15">+(E314/D314)*100</f>
        <v>89.349767362774955</v>
      </c>
      <c r="G314" s="798">
        <v>2454788</v>
      </c>
      <c r="H314" s="706">
        <f t="shared" ref="H314:H322" si="16">+(G314/D314)*100</f>
        <v>18.972593634550879</v>
      </c>
      <c r="I314" s="798">
        <v>2126342</v>
      </c>
      <c r="J314" s="798">
        <v>9105821</v>
      </c>
      <c r="K314" s="559">
        <f t="shared" ref="K314:K322" si="17">+(J314/D314)*100</f>
        <v>70.377173728224079</v>
      </c>
      <c r="L314" s="798">
        <v>730731</v>
      </c>
      <c r="M314" s="921">
        <f t="shared" ref="M314:M322" si="18">+(L314/D314)*100</f>
        <v>5.6476821294421349</v>
      </c>
      <c r="N314" s="798">
        <v>198938</v>
      </c>
      <c r="O314" s="921">
        <f>+(N314/D314)*100</f>
        <v>1.5375542949005303</v>
      </c>
      <c r="P314" s="798">
        <v>448322</v>
      </c>
      <c r="Q314" s="921">
        <f t="shared" ref="Q314:Q322" si="19">+(P314/D314)*100</f>
        <v>3.4649962128823826</v>
      </c>
    </row>
    <row r="315" spans="1:19" ht="10.5" customHeight="1" x14ac:dyDescent="0.2">
      <c r="B315" s="1649" t="s">
        <v>695</v>
      </c>
      <c r="C315" s="1650"/>
      <c r="D315" s="797">
        <v>36338900</v>
      </c>
      <c r="E315" s="798">
        <v>29543832</v>
      </c>
      <c r="F315" s="993">
        <f t="shared" si="15"/>
        <v>81.300842898381617</v>
      </c>
      <c r="G315" s="798">
        <v>454465</v>
      </c>
      <c r="H315" s="706">
        <f t="shared" si="16"/>
        <v>1.2506294907110562</v>
      </c>
      <c r="I315" s="798">
        <v>218247</v>
      </c>
      <c r="J315" s="798">
        <v>29089367</v>
      </c>
      <c r="K315" s="559">
        <f t="shared" si="17"/>
        <v>80.050213407670569</v>
      </c>
      <c r="L315" s="798">
        <v>4295068</v>
      </c>
      <c r="M315" s="921">
        <f t="shared" si="18"/>
        <v>11.819477199364869</v>
      </c>
      <c r="N315" s="798" t="s">
        <v>369</v>
      </c>
      <c r="O315" s="921" t="s">
        <v>369</v>
      </c>
      <c r="P315" s="798">
        <v>2500000</v>
      </c>
      <c r="Q315" s="921">
        <f t="shared" si="19"/>
        <v>6.8796799022535078</v>
      </c>
    </row>
    <row r="316" spans="1:19" ht="10.5" customHeight="1" x14ac:dyDescent="0.2">
      <c r="B316" s="1649" t="s">
        <v>697</v>
      </c>
      <c r="C316" s="1650"/>
      <c r="D316" s="797">
        <v>12711500</v>
      </c>
      <c r="E316" s="798">
        <v>11572000</v>
      </c>
      <c r="F316" s="993">
        <f t="shared" si="15"/>
        <v>91.035676356055546</v>
      </c>
      <c r="G316" s="798">
        <v>4186523</v>
      </c>
      <c r="H316" s="706">
        <f t="shared" si="16"/>
        <v>32.934925067851943</v>
      </c>
      <c r="I316" s="798">
        <v>3995948</v>
      </c>
      <c r="J316" s="798">
        <v>7385477</v>
      </c>
      <c r="K316" s="559">
        <f t="shared" si="17"/>
        <v>58.100751288203597</v>
      </c>
      <c r="L316" s="798">
        <v>239500</v>
      </c>
      <c r="M316" s="921">
        <f t="shared" si="18"/>
        <v>1.8841206781261062</v>
      </c>
      <c r="N316" s="798" t="s">
        <v>369</v>
      </c>
      <c r="O316" s="921" t="s">
        <v>369</v>
      </c>
      <c r="P316" s="798">
        <v>900000</v>
      </c>
      <c r="Q316" s="921">
        <f t="shared" si="19"/>
        <v>7.0802029658183541</v>
      </c>
    </row>
    <row r="317" spans="1:19" ht="10.5" customHeight="1" x14ac:dyDescent="0.2">
      <c r="B317" s="1649" t="s">
        <v>694</v>
      </c>
      <c r="C317" s="1650"/>
      <c r="D317" s="797">
        <v>11886200</v>
      </c>
      <c r="E317" s="798">
        <v>10815867</v>
      </c>
      <c r="F317" s="993">
        <f t="shared" si="15"/>
        <v>90.995162457303422</v>
      </c>
      <c r="G317" s="798">
        <v>643501</v>
      </c>
      <c r="H317" s="706">
        <f t="shared" si="16"/>
        <v>5.4138496744123437</v>
      </c>
      <c r="I317" s="798">
        <v>601651</v>
      </c>
      <c r="J317" s="798">
        <v>10172366</v>
      </c>
      <c r="K317" s="559">
        <f t="shared" si="17"/>
        <v>85.581312782891089</v>
      </c>
      <c r="L317" s="798">
        <v>523000</v>
      </c>
      <c r="M317" s="921">
        <f t="shared" si="18"/>
        <v>4.4000605744476795</v>
      </c>
      <c r="N317" s="798">
        <v>47333</v>
      </c>
      <c r="O317" s="921">
        <f>+(N317/D317)*100</f>
        <v>0.3982181016641147</v>
      </c>
      <c r="P317" s="798">
        <v>500000</v>
      </c>
      <c r="Q317" s="921">
        <f t="shared" si="19"/>
        <v>4.2065588665847784</v>
      </c>
    </row>
    <row r="318" spans="1:19" ht="10.5" customHeight="1" x14ac:dyDescent="0.2">
      <c r="B318" s="1649" t="s">
        <v>183</v>
      </c>
      <c r="C318" s="1650"/>
      <c r="D318" s="797">
        <v>5540700</v>
      </c>
      <c r="E318" s="798">
        <v>3439403</v>
      </c>
      <c r="F318" s="993">
        <f t="shared" si="15"/>
        <v>62.075243200317651</v>
      </c>
      <c r="G318" s="798">
        <v>838975</v>
      </c>
      <c r="H318" s="706">
        <f t="shared" si="16"/>
        <v>15.142039814463876</v>
      </c>
      <c r="I318" s="798">
        <v>834637</v>
      </c>
      <c r="J318" s="798">
        <v>2600428</v>
      </c>
      <c r="K318" s="559">
        <f t="shared" si="17"/>
        <v>46.933203385853773</v>
      </c>
      <c r="L318" s="798">
        <v>1302100</v>
      </c>
      <c r="M318" s="921">
        <f t="shared" si="18"/>
        <v>23.500640713267277</v>
      </c>
      <c r="N318" s="798">
        <v>325197</v>
      </c>
      <c r="O318" s="921">
        <f>+(N318/D318)*100</f>
        <v>5.8692403486924034</v>
      </c>
      <c r="P318" s="798">
        <v>474000</v>
      </c>
      <c r="Q318" s="921">
        <f t="shared" si="19"/>
        <v>8.5548757377226696</v>
      </c>
    </row>
    <row r="319" spans="1:19" ht="10.5" customHeight="1" x14ac:dyDescent="0.2">
      <c r="B319" s="1649" t="s">
        <v>182</v>
      </c>
      <c r="C319" s="1650"/>
      <c r="D319" s="797">
        <v>7504100</v>
      </c>
      <c r="E319" s="798">
        <v>4486320</v>
      </c>
      <c r="F319" s="993">
        <f t="shared" si="15"/>
        <v>59.784917578390484</v>
      </c>
      <c r="G319" s="798">
        <v>1596998</v>
      </c>
      <c r="H319" s="706">
        <f t="shared" si="16"/>
        <v>21.28167268559854</v>
      </c>
      <c r="I319" s="798">
        <v>1742601</v>
      </c>
      <c r="J319" s="798">
        <v>2889322</v>
      </c>
      <c r="K319" s="559">
        <f t="shared" si="17"/>
        <v>38.50324489279194</v>
      </c>
      <c r="L319" s="798">
        <v>2275100</v>
      </c>
      <c r="M319" s="921">
        <f t="shared" si="18"/>
        <v>30.318092775949147</v>
      </c>
      <c r="N319" s="798">
        <v>526688</v>
      </c>
      <c r="O319" s="921">
        <f>+(N319/D319)*100</f>
        <v>7.0186697938460298</v>
      </c>
      <c r="P319" s="798">
        <v>215992</v>
      </c>
      <c r="Q319" s="921">
        <f t="shared" si="19"/>
        <v>2.8783198518143416</v>
      </c>
    </row>
    <row r="320" spans="1:19" ht="10.5" customHeight="1" x14ac:dyDescent="0.2">
      <c r="B320" s="1649" t="s">
        <v>577</v>
      </c>
      <c r="C320" s="1650"/>
      <c r="D320" s="797">
        <v>8348200</v>
      </c>
      <c r="E320" s="798">
        <v>7153772</v>
      </c>
      <c r="F320" s="993">
        <f t="shared" si="15"/>
        <v>85.6923887784193</v>
      </c>
      <c r="G320" s="798">
        <v>1169742</v>
      </c>
      <c r="H320" s="706">
        <f t="shared" si="16"/>
        <v>14.011906758343114</v>
      </c>
      <c r="I320" s="798">
        <v>660090</v>
      </c>
      <c r="J320" s="798">
        <v>5984030</v>
      </c>
      <c r="K320" s="559">
        <f t="shared" si="17"/>
        <v>71.680482020076184</v>
      </c>
      <c r="L320" s="798">
        <v>1034400</v>
      </c>
      <c r="M320" s="921">
        <f t="shared" si="18"/>
        <v>12.390695000119786</v>
      </c>
      <c r="N320" s="798">
        <v>59350</v>
      </c>
      <c r="O320" s="921">
        <f>+(N320/D320)*100</f>
        <v>0.71093169785103383</v>
      </c>
      <c r="P320" s="798">
        <v>100678</v>
      </c>
      <c r="Q320" s="921">
        <f t="shared" si="19"/>
        <v>1.2059845236098801</v>
      </c>
    </row>
    <row r="321" spans="2:17" ht="10.5" customHeight="1" x14ac:dyDescent="0.2">
      <c r="B321" s="1649" t="s">
        <v>578</v>
      </c>
      <c r="C321" s="1650"/>
      <c r="D321" s="797">
        <v>1876000</v>
      </c>
      <c r="E321" s="798">
        <v>828623</v>
      </c>
      <c r="F321" s="993">
        <f t="shared" si="15"/>
        <v>44.169669509594883</v>
      </c>
      <c r="G321" s="798">
        <v>438623</v>
      </c>
      <c r="H321" s="706">
        <f t="shared" si="16"/>
        <v>23.380756929637528</v>
      </c>
      <c r="I321" s="798">
        <v>405773</v>
      </c>
      <c r="J321" s="798">
        <v>390000</v>
      </c>
      <c r="K321" s="559">
        <f t="shared" si="17"/>
        <v>20.788912579957355</v>
      </c>
      <c r="L321" s="798">
        <v>228400</v>
      </c>
      <c r="M321" s="921">
        <f t="shared" si="18"/>
        <v>12.174840085287848</v>
      </c>
      <c r="N321" s="798">
        <v>20190</v>
      </c>
      <c r="O321" s="921">
        <f>+(N321/D321)*100</f>
        <v>1.0762260127931771</v>
      </c>
      <c r="P321" s="798">
        <v>798787</v>
      </c>
      <c r="Q321" s="921">
        <f t="shared" si="19"/>
        <v>42.579264392324099</v>
      </c>
    </row>
    <row r="322" spans="2:17" ht="10.5" customHeight="1" x14ac:dyDescent="0.2">
      <c r="B322" s="1651" t="s">
        <v>181</v>
      </c>
      <c r="C322" s="1652"/>
      <c r="D322" s="799">
        <v>8063100</v>
      </c>
      <c r="E322" s="800">
        <v>6785600</v>
      </c>
      <c r="F322" s="995">
        <f t="shared" si="15"/>
        <v>84.156217831851279</v>
      </c>
      <c r="G322" s="800">
        <v>2408484</v>
      </c>
      <c r="H322" s="807">
        <f t="shared" si="16"/>
        <v>29.870446850466941</v>
      </c>
      <c r="I322" s="800">
        <v>2314833</v>
      </c>
      <c r="J322" s="800">
        <v>4377116</v>
      </c>
      <c r="K322" s="804">
        <f t="shared" si="17"/>
        <v>54.285770981384331</v>
      </c>
      <c r="L322" s="800">
        <v>377500</v>
      </c>
      <c r="M322" s="997">
        <f t="shared" si="18"/>
        <v>4.6818221279656704</v>
      </c>
      <c r="N322" s="800" t="s">
        <v>369</v>
      </c>
      <c r="O322" s="997" t="s">
        <v>369</v>
      </c>
      <c r="P322" s="800">
        <v>900000</v>
      </c>
      <c r="Q322" s="997">
        <f t="shared" si="19"/>
        <v>11.161960040183057</v>
      </c>
    </row>
    <row r="323" spans="2:17" ht="12" customHeight="1" x14ac:dyDescent="0.2">
      <c r="B323" s="218" t="s">
        <v>908</v>
      </c>
    </row>
    <row r="324" spans="2:17" ht="6" customHeight="1" x14ac:dyDescent="0.2">
      <c r="B324" s="218"/>
    </row>
    <row r="325" spans="2:17" ht="10.5" customHeight="1" x14ac:dyDescent="0.2">
      <c r="B325" s="218" t="s">
        <v>1017</v>
      </c>
    </row>
    <row r="326" spans="2:17" ht="10.5" customHeight="1" x14ac:dyDescent="0.2">
      <c r="B326" s="218" t="s">
        <v>1018</v>
      </c>
    </row>
    <row r="327" spans="2:17" ht="10.5" customHeight="1" x14ac:dyDescent="0.2">
      <c r="B327" s="218" t="s">
        <v>1019</v>
      </c>
    </row>
    <row r="328" spans="2:17" ht="10.5" customHeight="1" x14ac:dyDescent="0.2"/>
    <row r="329" spans="2:17" ht="11.45" customHeight="1" x14ac:dyDescent="0.2">
      <c r="B329" s="60" t="s">
        <v>988</v>
      </c>
    </row>
    <row r="330" spans="2:17" ht="11.25" customHeight="1" x14ac:dyDescent="0.2">
      <c r="B330" s="1647" t="s">
        <v>1020</v>
      </c>
      <c r="C330" s="1648"/>
      <c r="D330" s="419" t="s">
        <v>1241</v>
      </c>
      <c r="E330" s="419" t="s">
        <v>1237</v>
      </c>
      <c r="F330" s="419" t="s">
        <v>697</v>
      </c>
      <c r="G330" s="419" t="s">
        <v>129</v>
      </c>
      <c r="H330" s="419" t="s">
        <v>1236</v>
      </c>
      <c r="I330" s="419" t="s">
        <v>285</v>
      </c>
      <c r="J330" s="419" t="s">
        <v>604</v>
      </c>
      <c r="K330" s="419" t="s">
        <v>578</v>
      </c>
      <c r="L330" s="419" t="s">
        <v>181</v>
      </c>
      <c r="M330" s="434" t="s">
        <v>142</v>
      </c>
    </row>
    <row r="331" spans="2:17" ht="11.25" customHeight="1" x14ac:dyDescent="0.2">
      <c r="B331" s="1651"/>
      <c r="C331" s="1652"/>
      <c r="D331" s="420" t="s">
        <v>282</v>
      </c>
      <c r="E331" s="422" t="s">
        <v>282</v>
      </c>
      <c r="F331" s="420"/>
      <c r="G331" s="420" t="s">
        <v>282</v>
      </c>
      <c r="H331" s="420" t="s">
        <v>283</v>
      </c>
      <c r="I331" s="420" t="s">
        <v>286</v>
      </c>
      <c r="J331" s="420"/>
      <c r="K331" s="420"/>
      <c r="L331" s="420"/>
      <c r="M331" s="420"/>
      <c r="P331" s="51"/>
    </row>
    <row r="332" spans="2:17" ht="10.5" customHeight="1" x14ac:dyDescent="0.2">
      <c r="B332" s="278" t="s">
        <v>844</v>
      </c>
      <c r="C332" s="70"/>
      <c r="D332" s="248"/>
      <c r="E332" s="279"/>
      <c r="F332" s="248"/>
      <c r="G332" s="248"/>
      <c r="H332" s="248"/>
      <c r="I332" s="248"/>
      <c r="J332" s="248"/>
      <c r="K332" s="248"/>
      <c r="L332" s="248"/>
      <c r="M332" s="248"/>
      <c r="P332" s="51"/>
    </row>
    <row r="333" spans="2:17" ht="22.5" customHeight="1" x14ac:dyDescent="0.2">
      <c r="B333" s="1676" t="s">
        <v>550</v>
      </c>
      <c r="C333" s="1677"/>
      <c r="D333" s="67"/>
      <c r="E333" s="279"/>
      <c r="F333" s="248"/>
      <c r="G333" s="248"/>
      <c r="H333" s="248"/>
      <c r="I333" s="248"/>
      <c r="J333" s="248"/>
      <c r="K333" s="248"/>
      <c r="L333" s="248"/>
      <c r="M333" s="248"/>
      <c r="P333" s="51"/>
    </row>
    <row r="334" spans="2:17" ht="10.5" customHeight="1" x14ac:dyDescent="0.2">
      <c r="B334" s="280" t="s">
        <v>80</v>
      </c>
      <c r="C334" s="70"/>
      <c r="D334" s="808">
        <v>6653</v>
      </c>
      <c r="E334" s="809">
        <v>5128</v>
      </c>
      <c r="F334" s="808">
        <v>7473</v>
      </c>
      <c r="G334" s="808">
        <v>4006</v>
      </c>
      <c r="H334" s="808">
        <v>3574</v>
      </c>
      <c r="I334" s="808">
        <v>3523</v>
      </c>
      <c r="J334" s="808">
        <v>2934</v>
      </c>
      <c r="K334" s="808">
        <v>1773</v>
      </c>
      <c r="L334" s="808">
        <v>4902</v>
      </c>
      <c r="M334" s="808">
        <f>SUM(D334:L334)</f>
        <v>39966</v>
      </c>
      <c r="P334" s="51"/>
    </row>
    <row r="335" spans="2:17" ht="6" customHeight="1" x14ac:dyDescent="0.2">
      <c r="B335" s="270"/>
      <c r="C335" s="70"/>
      <c r="D335" s="808"/>
      <c r="E335" s="810"/>
      <c r="F335" s="811"/>
      <c r="G335" s="811"/>
      <c r="H335" s="811"/>
      <c r="I335" s="811"/>
      <c r="J335" s="811"/>
      <c r="K335" s="811"/>
      <c r="L335" s="811"/>
      <c r="M335" s="811"/>
      <c r="P335" s="51"/>
    </row>
    <row r="336" spans="2:17" ht="10.5" customHeight="1" x14ac:dyDescent="0.2">
      <c r="B336" s="278" t="s">
        <v>886</v>
      </c>
      <c r="C336" s="70"/>
      <c r="D336" s="812"/>
      <c r="E336" s="813"/>
      <c r="F336" s="814"/>
      <c r="G336" s="814"/>
      <c r="H336" s="814"/>
      <c r="I336" s="814"/>
      <c r="J336" s="814"/>
      <c r="K336" s="814"/>
      <c r="L336" s="814"/>
      <c r="M336" s="814"/>
      <c r="P336" s="51"/>
    </row>
    <row r="337" spans="2:16" ht="22.5" customHeight="1" x14ac:dyDescent="0.2">
      <c r="B337" s="1676" t="s">
        <v>550</v>
      </c>
      <c r="C337" s="1677"/>
      <c r="D337" s="815"/>
      <c r="E337" s="816"/>
      <c r="F337" s="814"/>
      <c r="G337" s="814"/>
      <c r="H337" s="814"/>
      <c r="I337" s="814"/>
      <c r="J337" s="814"/>
      <c r="K337" s="814"/>
      <c r="L337" s="814"/>
      <c r="M337" s="814"/>
      <c r="P337" s="51"/>
    </row>
    <row r="338" spans="2:16" ht="10.5" customHeight="1" x14ac:dyDescent="0.2">
      <c r="B338" s="280" t="s">
        <v>80</v>
      </c>
      <c r="C338" s="70"/>
      <c r="D338" s="808">
        <v>7185</v>
      </c>
      <c r="E338" s="809">
        <v>6114</v>
      </c>
      <c r="F338" s="808">
        <v>8531</v>
      </c>
      <c r="G338" s="808">
        <v>4376</v>
      </c>
      <c r="H338" s="808">
        <v>4038</v>
      </c>
      <c r="I338" s="808">
        <v>5104</v>
      </c>
      <c r="J338" s="808">
        <v>2915</v>
      </c>
      <c r="K338" s="808">
        <v>2206</v>
      </c>
      <c r="L338" s="808">
        <v>5349</v>
      </c>
      <c r="M338" s="808">
        <f>SUM(D338:L338)</f>
        <v>45818</v>
      </c>
      <c r="P338" s="51"/>
    </row>
    <row r="339" spans="2:16" ht="6" customHeight="1" x14ac:dyDescent="0.2">
      <c r="B339" s="280"/>
      <c r="C339" s="70"/>
      <c r="D339" s="808"/>
      <c r="E339" s="810"/>
      <c r="F339" s="811"/>
      <c r="G339" s="811"/>
      <c r="H339" s="811"/>
      <c r="I339" s="811"/>
      <c r="J339" s="811"/>
      <c r="K339" s="811"/>
      <c r="L339" s="811"/>
      <c r="M339" s="808"/>
      <c r="P339" s="51"/>
    </row>
    <row r="340" spans="2:16" ht="11.45" customHeight="1" x14ac:dyDescent="0.2">
      <c r="B340" s="281" t="s">
        <v>553</v>
      </c>
      <c r="C340" s="282"/>
      <c r="D340" s="808"/>
      <c r="E340" s="809"/>
      <c r="F340" s="808"/>
      <c r="G340" s="808"/>
      <c r="H340" s="808"/>
      <c r="I340" s="808"/>
      <c r="J340" s="808"/>
      <c r="K340" s="808"/>
      <c r="L340" s="808"/>
      <c r="M340" s="808"/>
      <c r="P340" s="51"/>
    </row>
    <row r="341" spans="2:16" ht="22.5" customHeight="1" x14ac:dyDescent="0.2">
      <c r="B341" s="1607" t="s">
        <v>550</v>
      </c>
      <c r="C341" s="1608"/>
      <c r="D341" s="815"/>
      <c r="E341" s="816"/>
      <c r="F341" s="808"/>
      <c r="G341" s="808"/>
      <c r="H341" s="808"/>
      <c r="I341" s="808"/>
      <c r="J341" s="808"/>
      <c r="K341" s="808"/>
      <c r="L341" s="808"/>
      <c r="M341" s="808"/>
      <c r="P341" s="51"/>
    </row>
    <row r="342" spans="2:16" ht="10.5" customHeight="1" x14ac:dyDescent="0.2">
      <c r="B342" s="45" t="s">
        <v>80</v>
      </c>
      <c r="C342" s="65"/>
      <c r="D342" s="808">
        <v>9759</v>
      </c>
      <c r="E342" s="809">
        <v>6730</v>
      </c>
      <c r="F342" s="808">
        <v>11272</v>
      </c>
      <c r="G342" s="808">
        <v>6338</v>
      </c>
      <c r="H342" s="808">
        <v>5037</v>
      </c>
      <c r="I342" s="808">
        <v>4675</v>
      </c>
      <c r="J342" s="808">
        <v>7273</v>
      </c>
      <c r="K342" s="808">
        <v>2342</v>
      </c>
      <c r="L342" s="808">
        <v>7512</v>
      </c>
      <c r="M342" s="808">
        <f>SUM(D342:L342)</f>
        <v>60938</v>
      </c>
      <c r="P342" s="51"/>
    </row>
    <row r="343" spans="2:16" ht="10.5" customHeight="1" x14ac:dyDescent="0.2">
      <c r="B343" s="45" t="s">
        <v>551</v>
      </c>
      <c r="C343" s="65"/>
      <c r="D343" s="808">
        <v>9766969</v>
      </c>
      <c r="E343" s="809">
        <v>29734978</v>
      </c>
      <c r="F343" s="808">
        <v>11342502</v>
      </c>
      <c r="G343" s="808">
        <v>10327660</v>
      </c>
      <c r="H343" s="808">
        <v>4068401</v>
      </c>
      <c r="I343" s="808">
        <v>4544012</v>
      </c>
      <c r="J343" s="808">
        <v>5488613</v>
      </c>
      <c r="K343" s="808">
        <v>756946</v>
      </c>
      <c r="L343" s="808">
        <v>6179490</v>
      </c>
      <c r="M343" s="808">
        <f>SUM(D343:L343)</f>
        <v>82209571</v>
      </c>
      <c r="P343" s="51"/>
    </row>
    <row r="344" spans="2:16" ht="6" customHeight="1" x14ac:dyDescent="0.2">
      <c r="B344" s="45"/>
      <c r="C344" s="65"/>
      <c r="D344" s="808"/>
      <c r="E344" s="809"/>
      <c r="F344" s="808"/>
      <c r="G344" s="808"/>
      <c r="H344" s="808"/>
      <c r="I344" s="808"/>
      <c r="J344" s="808"/>
      <c r="K344" s="808"/>
      <c r="L344" s="808"/>
      <c r="M344" s="808"/>
      <c r="P344" s="51"/>
    </row>
    <row r="345" spans="2:16" ht="10.5" customHeight="1" x14ac:dyDescent="0.2">
      <c r="B345" s="281" t="s">
        <v>554</v>
      </c>
      <c r="C345" s="282"/>
      <c r="D345" s="808"/>
      <c r="E345" s="809"/>
      <c r="F345" s="808"/>
      <c r="G345" s="808"/>
      <c r="H345" s="808"/>
      <c r="I345" s="808"/>
      <c r="J345" s="808"/>
      <c r="K345" s="808"/>
      <c r="L345" s="808"/>
      <c r="M345" s="808"/>
      <c r="P345" s="51"/>
    </row>
    <row r="346" spans="2:16" ht="22.5" customHeight="1" x14ac:dyDescent="0.2">
      <c r="B346" s="1607" t="s">
        <v>550</v>
      </c>
      <c r="C346" s="1608"/>
      <c r="D346" s="815"/>
      <c r="E346" s="816"/>
      <c r="F346" s="808"/>
      <c r="G346" s="808"/>
      <c r="H346" s="808"/>
      <c r="I346" s="808"/>
      <c r="J346" s="808"/>
      <c r="K346" s="808"/>
      <c r="L346" s="808"/>
      <c r="M346" s="808"/>
      <c r="P346" s="51"/>
    </row>
    <row r="347" spans="2:16" ht="10.5" customHeight="1" x14ac:dyDescent="0.2">
      <c r="B347" s="45" t="s">
        <v>80</v>
      </c>
      <c r="C347" s="65"/>
      <c r="D347" s="808">
        <v>8352</v>
      </c>
      <c r="E347" s="809">
        <v>6593</v>
      </c>
      <c r="F347" s="808">
        <v>10252</v>
      </c>
      <c r="G347" s="808">
        <v>6106</v>
      </c>
      <c r="H347" s="808">
        <v>6080</v>
      </c>
      <c r="I347" s="808">
        <v>5406</v>
      </c>
      <c r="J347" s="808">
        <v>5053</v>
      </c>
      <c r="K347" s="808">
        <v>2500</v>
      </c>
      <c r="L347" s="808">
        <v>7638</v>
      </c>
      <c r="M347" s="808">
        <f>SUM(D347:L347)</f>
        <v>57980</v>
      </c>
      <c r="P347" s="51"/>
    </row>
    <row r="348" spans="2:16" ht="10.5" customHeight="1" x14ac:dyDescent="0.2">
      <c r="B348" s="45" t="s">
        <v>551</v>
      </c>
      <c r="C348" s="65"/>
      <c r="D348" s="808">
        <v>10249665</v>
      </c>
      <c r="E348" s="809">
        <v>29962349</v>
      </c>
      <c r="F348" s="808">
        <v>11321192</v>
      </c>
      <c r="G348" s="808">
        <v>10319563</v>
      </c>
      <c r="H348" s="808">
        <v>4064032</v>
      </c>
      <c r="I348" s="808">
        <v>4648309</v>
      </c>
      <c r="J348" s="808">
        <v>5335289</v>
      </c>
      <c r="K348" s="808">
        <v>674894</v>
      </c>
      <c r="L348" s="808">
        <v>6184009</v>
      </c>
      <c r="M348" s="808">
        <f>SUM(D348:L348)</f>
        <v>82759302</v>
      </c>
      <c r="P348" s="51"/>
    </row>
    <row r="349" spans="2:16" ht="10.5" customHeight="1" x14ac:dyDescent="0.2">
      <c r="B349" s="1607" t="s">
        <v>440</v>
      </c>
      <c r="C349" s="1608"/>
      <c r="D349" s="808"/>
      <c r="E349" s="809"/>
      <c r="F349" s="808"/>
      <c r="G349" s="808"/>
      <c r="H349" s="808"/>
      <c r="I349" s="808"/>
      <c r="J349" s="808"/>
      <c r="K349" s="808"/>
      <c r="L349" s="808"/>
      <c r="M349" s="808"/>
      <c r="P349" s="51"/>
    </row>
    <row r="350" spans="2:16" ht="10.5" customHeight="1" x14ac:dyDescent="0.2">
      <c r="B350" s="45" t="s">
        <v>80</v>
      </c>
      <c r="C350" s="65"/>
      <c r="D350" s="808">
        <v>1051</v>
      </c>
      <c r="E350" s="809">
        <v>922</v>
      </c>
      <c r="F350" s="808">
        <v>3055</v>
      </c>
      <c r="G350" s="808">
        <v>238</v>
      </c>
      <c r="H350" s="808">
        <v>1819</v>
      </c>
      <c r="I350" s="808">
        <v>1703</v>
      </c>
      <c r="J350" s="808">
        <v>545</v>
      </c>
      <c r="K350" s="808">
        <v>492</v>
      </c>
      <c r="L350" s="808">
        <v>2167</v>
      </c>
      <c r="M350" s="808">
        <f>SUM(D350:L350)</f>
        <v>11992</v>
      </c>
      <c r="P350" s="51"/>
    </row>
    <row r="351" spans="2:16" ht="10.5" customHeight="1" x14ac:dyDescent="0.2">
      <c r="B351" s="45" t="s">
        <v>551</v>
      </c>
      <c r="C351" s="65"/>
      <c r="D351" s="808">
        <v>1286510</v>
      </c>
      <c r="E351" s="809">
        <v>587498</v>
      </c>
      <c r="F351" s="808">
        <v>3083422</v>
      </c>
      <c r="G351" s="808">
        <v>224266</v>
      </c>
      <c r="H351" s="808">
        <v>703893</v>
      </c>
      <c r="I351" s="808">
        <v>1339650</v>
      </c>
      <c r="J351" s="808">
        <v>477781</v>
      </c>
      <c r="K351" s="808">
        <v>251792</v>
      </c>
      <c r="L351" s="808">
        <v>1573497</v>
      </c>
      <c r="M351" s="808">
        <f>SUM(D351:L351)</f>
        <v>9528309</v>
      </c>
      <c r="P351" s="51"/>
    </row>
    <row r="352" spans="2:16" ht="10.5" customHeight="1" x14ac:dyDescent="0.2">
      <c r="B352" s="1607" t="s">
        <v>441</v>
      </c>
      <c r="C352" s="1608"/>
      <c r="D352" s="808"/>
      <c r="E352" s="809"/>
      <c r="F352" s="808"/>
      <c r="G352" s="808"/>
      <c r="H352" s="808"/>
      <c r="I352" s="808"/>
      <c r="J352" s="808"/>
      <c r="K352" s="808"/>
      <c r="L352" s="808"/>
      <c r="M352" s="808"/>
      <c r="P352" s="51"/>
    </row>
    <row r="353" spans="1:13" ht="10.5" customHeight="1" x14ac:dyDescent="0.2">
      <c r="A353" s="150">
        <v>6</v>
      </c>
      <c r="B353" s="45" t="s">
        <v>80</v>
      </c>
      <c r="C353" s="65"/>
      <c r="D353" s="808">
        <v>3336</v>
      </c>
      <c r="E353" s="809">
        <v>565</v>
      </c>
      <c r="F353" s="808">
        <v>214</v>
      </c>
      <c r="G353" s="808">
        <v>616</v>
      </c>
      <c r="H353" s="808">
        <v>708</v>
      </c>
      <c r="I353" s="808">
        <v>560</v>
      </c>
      <c r="J353" s="808">
        <v>1067</v>
      </c>
      <c r="K353" s="808">
        <v>423</v>
      </c>
      <c r="L353" s="808">
        <v>550</v>
      </c>
      <c r="M353" s="808">
        <f>SUM(D353:L353)</f>
        <v>8039</v>
      </c>
    </row>
    <row r="354" spans="1:13" ht="10.5" customHeight="1" x14ac:dyDescent="0.2">
      <c r="B354" s="45" t="s">
        <v>551</v>
      </c>
      <c r="C354" s="65"/>
      <c r="D354" s="808">
        <v>1773979</v>
      </c>
      <c r="E354" s="809">
        <v>606553</v>
      </c>
      <c r="F354" s="808">
        <v>186537</v>
      </c>
      <c r="G354" s="808">
        <v>251472</v>
      </c>
      <c r="H354" s="808">
        <v>153013</v>
      </c>
      <c r="I354" s="808">
        <v>227660</v>
      </c>
      <c r="J354" s="808">
        <v>563545</v>
      </c>
      <c r="K354" s="808">
        <v>35045</v>
      </c>
      <c r="L354" s="808">
        <v>100682</v>
      </c>
      <c r="M354" s="808">
        <f>SUM(D354:L354)</f>
        <v>3898486</v>
      </c>
    </row>
    <row r="355" spans="1:13" ht="10.5" customHeight="1" x14ac:dyDescent="0.2">
      <c r="B355" s="1607" t="s">
        <v>367</v>
      </c>
      <c r="C355" s="1608"/>
      <c r="D355" s="808"/>
      <c r="E355" s="809"/>
      <c r="F355" s="808"/>
      <c r="G355" s="808"/>
      <c r="H355" s="808"/>
      <c r="I355" s="808"/>
      <c r="J355" s="808"/>
      <c r="K355" s="808"/>
      <c r="L355" s="808"/>
      <c r="M355" s="808"/>
    </row>
    <row r="356" spans="1:13" ht="10.5" customHeight="1" x14ac:dyDescent="0.2">
      <c r="B356" s="45" t="s">
        <v>80</v>
      </c>
      <c r="C356" s="65"/>
      <c r="D356" s="808">
        <v>76</v>
      </c>
      <c r="E356" s="809" t="s">
        <v>369</v>
      </c>
      <c r="F356" s="808" t="s">
        <v>579</v>
      </c>
      <c r="G356" s="808">
        <v>33</v>
      </c>
      <c r="H356" s="808">
        <v>286</v>
      </c>
      <c r="I356" s="808">
        <v>256</v>
      </c>
      <c r="J356" s="808">
        <v>137</v>
      </c>
      <c r="K356" s="808">
        <v>3</v>
      </c>
      <c r="L356" s="808">
        <v>5</v>
      </c>
      <c r="M356" s="808">
        <f>SUM(D356:L356)</f>
        <v>796</v>
      </c>
    </row>
    <row r="357" spans="1:13" ht="10.5" customHeight="1" x14ac:dyDescent="0.2">
      <c r="B357" s="45" t="s">
        <v>551</v>
      </c>
      <c r="C357" s="65"/>
      <c r="D357" s="808">
        <v>164878</v>
      </c>
      <c r="E357" s="809" t="s">
        <v>369</v>
      </c>
      <c r="F357" s="808" t="s">
        <v>579</v>
      </c>
      <c r="G357" s="808">
        <v>194036</v>
      </c>
      <c r="H357" s="808">
        <v>477853</v>
      </c>
      <c r="I357" s="808">
        <v>614822</v>
      </c>
      <c r="J357" s="808">
        <v>97188</v>
      </c>
      <c r="K357" s="808">
        <v>5194</v>
      </c>
      <c r="L357" s="808">
        <v>2239</v>
      </c>
      <c r="M357" s="808">
        <f>SUM(D357:L357)</f>
        <v>1556210</v>
      </c>
    </row>
    <row r="358" spans="1:13" ht="10.5" customHeight="1" x14ac:dyDescent="0.2">
      <c r="B358" s="1607" t="s">
        <v>442</v>
      </c>
      <c r="C358" s="1608"/>
      <c r="D358" s="815"/>
      <c r="E358" s="809"/>
      <c r="F358" s="808"/>
      <c r="G358" s="808"/>
      <c r="H358" s="808"/>
      <c r="I358" s="808"/>
      <c r="J358" s="808"/>
      <c r="K358" s="808"/>
      <c r="L358" s="808"/>
      <c r="M358" s="808"/>
    </row>
    <row r="359" spans="1:13" ht="10.5" customHeight="1" x14ac:dyDescent="0.2">
      <c r="B359" s="45" t="s">
        <v>80</v>
      </c>
      <c r="C359" s="65"/>
      <c r="D359" s="808">
        <v>3114</v>
      </c>
      <c r="E359" s="809">
        <v>4705</v>
      </c>
      <c r="F359" s="808">
        <v>6065</v>
      </c>
      <c r="G359" s="808">
        <v>4640</v>
      </c>
      <c r="H359" s="808">
        <v>2611</v>
      </c>
      <c r="I359" s="808">
        <v>2336</v>
      </c>
      <c r="J359" s="808">
        <v>2644</v>
      </c>
      <c r="K359" s="808">
        <v>1192</v>
      </c>
      <c r="L359" s="808">
        <v>4135</v>
      </c>
      <c r="M359" s="808">
        <f>SUM(D359:L359)</f>
        <v>31442</v>
      </c>
    </row>
    <row r="360" spans="1:13" ht="10.5" customHeight="1" x14ac:dyDescent="0.2">
      <c r="B360" s="45" t="s">
        <v>551</v>
      </c>
      <c r="C360" s="65"/>
      <c r="D360" s="808">
        <v>6362968</v>
      </c>
      <c r="E360" s="809">
        <v>27732434</v>
      </c>
      <c r="F360" s="808">
        <v>7401039</v>
      </c>
      <c r="G360" s="808">
        <v>9149369</v>
      </c>
      <c r="H360" s="808">
        <v>2393294</v>
      </c>
      <c r="I360" s="808">
        <v>2096915</v>
      </c>
      <c r="J360" s="808">
        <v>3749328</v>
      </c>
      <c r="K360" s="808">
        <v>315560</v>
      </c>
      <c r="L360" s="808">
        <v>4183827</v>
      </c>
      <c r="M360" s="808">
        <f>SUM(D360:L360)</f>
        <v>63384734</v>
      </c>
    </row>
    <row r="361" spans="1:13" ht="10.5" customHeight="1" x14ac:dyDescent="0.2">
      <c r="A361" s="79"/>
      <c r="B361" s="1607" t="s">
        <v>552</v>
      </c>
      <c r="C361" s="1608"/>
      <c r="D361" s="808"/>
      <c r="E361" s="809"/>
      <c r="F361" s="808"/>
      <c r="G361" s="808"/>
      <c r="H361" s="808"/>
      <c r="I361" s="808"/>
      <c r="J361" s="808"/>
      <c r="K361" s="808"/>
      <c r="L361" s="808"/>
      <c r="M361" s="808"/>
    </row>
    <row r="362" spans="1:13" ht="10.5" customHeight="1" x14ac:dyDescent="0.2">
      <c r="B362" s="45" t="s">
        <v>80</v>
      </c>
      <c r="C362" s="65"/>
      <c r="D362" s="808">
        <v>775</v>
      </c>
      <c r="E362" s="809">
        <v>401</v>
      </c>
      <c r="F362" s="808">
        <v>918</v>
      </c>
      <c r="G362" s="808">
        <v>579</v>
      </c>
      <c r="H362" s="808">
        <v>656</v>
      </c>
      <c r="I362" s="808">
        <v>551</v>
      </c>
      <c r="J362" s="808">
        <v>660</v>
      </c>
      <c r="K362" s="808">
        <v>390</v>
      </c>
      <c r="L362" s="808">
        <v>781</v>
      </c>
      <c r="M362" s="808">
        <f>SUM(D362:L362)</f>
        <v>5711</v>
      </c>
    </row>
    <row r="363" spans="1:13" ht="10.5" customHeight="1" x14ac:dyDescent="0.2">
      <c r="B363" s="45" t="s">
        <v>551</v>
      </c>
      <c r="C363" s="65"/>
      <c r="D363" s="808">
        <v>661330</v>
      </c>
      <c r="E363" s="809">
        <v>1035864</v>
      </c>
      <c r="F363" s="808">
        <v>650194</v>
      </c>
      <c r="G363" s="808">
        <v>500420</v>
      </c>
      <c r="H363" s="808">
        <v>335979</v>
      </c>
      <c r="I363" s="808">
        <v>369262</v>
      </c>
      <c r="J363" s="808">
        <v>447447</v>
      </c>
      <c r="K363" s="808">
        <v>67303</v>
      </c>
      <c r="L363" s="808">
        <v>323764</v>
      </c>
      <c r="M363" s="808">
        <f>SUM(D363:L363)</f>
        <v>4391563</v>
      </c>
    </row>
    <row r="364" spans="1:13" ht="6" customHeight="1" x14ac:dyDescent="0.2">
      <c r="B364" s="190"/>
      <c r="C364" s="65"/>
      <c r="D364" s="808"/>
      <c r="E364" s="809"/>
      <c r="F364" s="808"/>
      <c r="G364" s="808"/>
      <c r="H364" s="808"/>
      <c r="I364" s="808"/>
      <c r="J364" s="808"/>
      <c r="K364" s="808"/>
      <c r="L364" s="808"/>
      <c r="M364" s="808"/>
    </row>
    <row r="365" spans="1:13" ht="22.5" customHeight="1" x14ac:dyDescent="0.2">
      <c r="B365" s="1607" t="s">
        <v>1021</v>
      </c>
      <c r="C365" s="1608"/>
      <c r="D365" s="815"/>
      <c r="E365" s="817"/>
      <c r="F365" s="814"/>
      <c r="G365" s="814"/>
      <c r="H365" s="814"/>
      <c r="I365" s="814"/>
      <c r="J365" s="814"/>
      <c r="K365" s="814"/>
      <c r="L365" s="814"/>
      <c r="M365" s="814"/>
    </row>
    <row r="366" spans="1:13" ht="9.75" customHeight="1" x14ac:dyDescent="0.2">
      <c r="B366" s="1678" t="s">
        <v>80</v>
      </c>
      <c r="C366" s="1679"/>
      <c r="D366" s="818" t="s">
        <v>452</v>
      </c>
      <c r="E366" s="819" t="s">
        <v>452</v>
      </c>
      <c r="F366" s="818">
        <v>32400</v>
      </c>
      <c r="G366" s="808">
        <v>310400</v>
      </c>
      <c r="H366" s="808">
        <v>414000</v>
      </c>
      <c r="I366" s="808">
        <v>89100</v>
      </c>
      <c r="J366" s="808">
        <v>299300</v>
      </c>
      <c r="K366" s="808" t="s">
        <v>452</v>
      </c>
      <c r="L366" s="808">
        <v>147400</v>
      </c>
      <c r="M366" s="808">
        <f>SUM(D366:L366)</f>
        <v>1292600</v>
      </c>
    </row>
    <row r="367" spans="1:13" ht="6" customHeight="1" x14ac:dyDescent="0.2">
      <c r="B367" s="283"/>
      <c r="C367" s="284"/>
      <c r="D367" s="808"/>
      <c r="E367" s="809"/>
      <c r="F367" s="808"/>
      <c r="G367" s="808"/>
      <c r="H367" s="808"/>
      <c r="I367" s="808"/>
      <c r="J367" s="808"/>
      <c r="K367" s="808"/>
      <c r="L367" s="808"/>
      <c r="M367" s="808"/>
    </row>
    <row r="368" spans="1:13" ht="9.75" customHeight="1" x14ac:dyDescent="0.2">
      <c r="B368" s="1607" t="s">
        <v>1022</v>
      </c>
      <c r="C368" s="1608"/>
      <c r="D368" s="815"/>
      <c r="E368" s="809"/>
      <c r="F368" s="808"/>
      <c r="G368" s="808"/>
      <c r="H368" s="808"/>
      <c r="I368" s="808"/>
      <c r="J368" s="808"/>
      <c r="K368" s="808"/>
      <c r="L368" s="808"/>
      <c r="M368" s="808"/>
    </row>
    <row r="369" spans="1:13" ht="11.45" customHeight="1" x14ac:dyDescent="0.2">
      <c r="B369" s="1674" t="s">
        <v>120</v>
      </c>
      <c r="C369" s="1675"/>
      <c r="D369" s="820">
        <v>286004</v>
      </c>
      <c r="E369" s="821">
        <v>188903</v>
      </c>
      <c r="F369" s="822">
        <v>137887</v>
      </c>
      <c r="G369" s="822">
        <v>188901</v>
      </c>
      <c r="H369" s="822">
        <v>131033</v>
      </c>
      <c r="I369" s="822">
        <v>129308</v>
      </c>
      <c r="J369" s="822">
        <v>161127</v>
      </c>
      <c r="K369" s="822">
        <v>29372</v>
      </c>
      <c r="L369" s="822">
        <v>101593</v>
      </c>
      <c r="M369" s="822">
        <f>SUM(D369:L369)</f>
        <v>1354128</v>
      </c>
    </row>
    <row r="370" spans="1:13" ht="12" customHeight="1" x14ac:dyDescent="0.2">
      <c r="B370" s="218" t="s">
        <v>906</v>
      </c>
    </row>
    <row r="371" spans="1:13" ht="6" customHeight="1" x14ac:dyDescent="0.2">
      <c r="B371" s="218"/>
    </row>
    <row r="372" spans="1:13" ht="9.75" customHeight="1" x14ac:dyDescent="0.2">
      <c r="B372" s="427" t="s">
        <v>1242</v>
      </c>
    </row>
    <row r="373" spans="1:13" ht="9.75" customHeight="1" x14ac:dyDescent="0.2">
      <c r="B373" s="427" t="s">
        <v>1243</v>
      </c>
    </row>
    <row r="374" spans="1:13" ht="10.5" customHeight="1" x14ac:dyDescent="0.2">
      <c r="B374" s="427" t="s">
        <v>1244</v>
      </c>
    </row>
    <row r="375" spans="1:13" ht="10.5" customHeight="1" x14ac:dyDescent="0.2">
      <c r="B375" s="427" t="s">
        <v>1245</v>
      </c>
    </row>
    <row r="376" spans="1:13" ht="10.5" customHeight="1" x14ac:dyDescent="0.2">
      <c r="B376" s="427" t="s">
        <v>1246</v>
      </c>
    </row>
    <row r="377" spans="1:13" s="60" customFormat="1" ht="11.45" customHeight="1" x14ac:dyDescent="0.2">
      <c r="A377" s="60" t="s">
        <v>475</v>
      </c>
      <c r="B377" s="48"/>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59">
    <mergeCell ref="B315:C315"/>
    <mergeCell ref="B314:C314"/>
    <mergeCell ref="B304:C304"/>
    <mergeCell ref="B297:C297"/>
    <mergeCell ref="B205:C205"/>
    <mergeCell ref="B211:C211"/>
    <mergeCell ref="B204:C204"/>
    <mergeCell ref="B207:C207"/>
    <mergeCell ref="B313:C313"/>
    <mergeCell ref="B210:C210"/>
    <mergeCell ref="B299:C299"/>
    <mergeCell ref="C236:J236"/>
    <mergeCell ref="B235:B236"/>
    <mergeCell ref="I292:J292"/>
    <mergeCell ref="D263:N263"/>
    <mergeCell ref="B330:C331"/>
    <mergeCell ref="G2:G3"/>
    <mergeCell ref="C4:H4"/>
    <mergeCell ref="B2:B4"/>
    <mergeCell ref="C2:C3"/>
    <mergeCell ref="D2:D3"/>
    <mergeCell ref="B311:C311"/>
    <mergeCell ref="B312:C312"/>
    <mergeCell ref="B294:C294"/>
    <mergeCell ref="B295:C295"/>
    <mergeCell ref="B220:C220"/>
    <mergeCell ref="B219:C219"/>
    <mergeCell ref="B302:C302"/>
    <mergeCell ref="B322:C322"/>
    <mergeCell ref="B307:C307"/>
    <mergeCell ref="B305:C305"/>
    <mergeCell ref="B298:C298"/>
    <mergeCell ref="B317:C317"/>
    <mergeCell ref="B309:C309"/>
    <mergeCell ref="B310:C310"/>
    <mergeCell ref="B306:C306"/>
    <mergeCell ref="B301:C301"/>
    <mergeCell ref="E2:E3"/>
    <mergeCell ref="B183:C183"/>
    <mergeCell ref="B154:C154"/>
    <mergeCell ref="B155:C155"/>
    <mergeCell ref="B179:C179"/>
    <mergeCell ref="B171:C171"/>
    <mergeCell ref="B170:C170"/>
    <mergeCell ref="B188:C188"/>
    <mergeCell ref="B186:C186"/>
    <mergeCell ref="B178:C178"/>
    <mergeCell ref="B180:C180"/>
    <mergeCell ref="B163:C163"/>
    <mergeCell ref="B159:C159"/>
    <mergeCell ref="B174:C174"/>
    <mergeCell ref="B368:C368"/>
    <mergeCell ref="B214:C214"/>
    <mergeCell ref="B215:C215"/>
    <mergeCell ref="B308:C308"/>
    <mergeCell ref="I82:I83"/>
    <mergeCell ref="B369:C369"/>
    <mergeCell ref="B346:C346"/>
    <mergeCell ref="B341:C341"/>
    <mergeCell ref="B352:C352"/>
    <mergeCell ref="B316:C316"/>
    <mergeCell ref="B337:C337"/>
    <mergeCell ref="B349:C349"/>
    <mergeCell ref="B333:C333"/>
    <mergeCell ref="B318:C318"/>
    <mergeCell ref="B319:C319"/>
    <mergeCell ref="B320:C320"/>
    <mergeCell ref="B321:C321"/>
    <mergeCell ref="B366:C366"/>
    <mergeCell ref="B355:C355"/>
    <mergeCell ref="B361:C361"/>
    <mergeCell ref="B222:C222"/>
    <mergeCell ref="B218:C218"/>
    <mergeCell ref="G235:H235"/>
    <mergeCell ref="B358:C358"/>
    <mergeCell ref="B203:C203"/>
    <mergeCell ref="B196:C196"/>
    <mergeCell ref="B193:C193"/>
    <mergeCell ref="B190:C190"/>
    <mergeCell ref="B169:C169"/>
    <mergeCell ref="B158:C158"/>
    <mergeCell ref="B156:C156"/>
    <mergeCell ref="B166:C166"/>
    <mergeCell ref="B199:C199"/>
    <mergeCell ref="B175:C175"/>
    <mergeCell ref="B176:C176"/>
    <mergeCell ref="B191:C191"/>
    <mergeCell ref="B185:C185"/>
    <mergeCell ref="B195:C195"/>
    <mergeCell ref="B201:C201"/>
    <mergeCell ref="B198:C198"/>
    <mergeCell ref="B189:C189"/>
    <mergeCell ref="B194:C194"/>
    <mergeCell ref="B168:C168"/>
    <mergeCell ref="B161:C161"/>
    <mergeCell ref="B164:C164"/>
    <mergeCell ref="B160:C160"/>
    <mergeCell ref="B173:C173"/>
    <mergeCell ref="B165:C165"/>
    <mergeCell ref="B72:C72"/>
    <mergeCell ref="B69:C69"/>
    <mergeCell ref="B70:C70"/>
    <mergeCell ref="B71:C71"/>
    <mergeCell ref="B87:C87"/>
    <mergeCell ref="B152:C153"/>
    <mergeCell ref="B102:C102"/>
    <mergeCell ref="B109:C109"/>
    <mergeCell ref="B106:C106"/>
    <mergeCell ref="B74:C74"/>
    <mergeCell ref="B73:C73"/>
    <mergeCell ref="B89:C89"/>
    <mergeCell ref="B85:C85"/>
    <mergeCell ref="B93:C93"/>
    <mergeCell ref="B91:C91"/>
    <mergeCell ref="B92:C92"/>
    <mergeCell ref="D152:D153"/>
    <mergeCell ref="E153:J153"/>
    <mergeCell ref="D82:H82"/>
    <mergeCell ref="B97:G97"/>
    <mergeCell ref="B104:C104"/>
    <mergeCell ref="B75:C75"/>
    <mergeCell ref="B82:C84"/>
    <mergeCell ref="B105:C105"/>
    <mergeCell ref="D84:I84"/>
    <mergeCell ref="B90:C90"/>
    <mergeCell ref="B107:C107"/>
    <mergeCell ref="B108:C108"/>
    <mergeCell ref="B86:C86"/>
    <mergeCell ref="B98:C99"/>
    <mergeCell ref="B100:C100"/>
    <mergeCell ref="B101:C101"/>
    <mergeCell ref="B103:C103"/>
    <mergeCell ref="B88:C88"/>
    <mergeCell ref="B94:C94"/>
    <mergeCell ref="D99:L99"/>
    <mergeCell ref="F2:F3"/>
    <mergeCell ref="B296:C296"/>
    <mergeCell ref="B300:C300"/>
    <mergeCell ref="B303:C303"/>
    <mergeCell ref="B365:C365"/>
    <mergeCell ref="B68:C68"/>
    <mergeCell ref="B291:C292"/>
    <mergeCell ref="B293:C293"/>
    <mergeCell ref="B262:C263"/>
    <mergeCell ref="B264:C264"/>
    <mergeCell ref="B269:I269"/>
    <mergeCell ref="B267:F267"/>
    <mergeCell ref="B265:C265"/>
    <mergeCell ref="B266:C266"/>
    <mergeCell ref="D292:E292"/>
    <mergeCell ref="B209:C209"/>
    <mergeCell ref="B200:C200"/>
    <mergeCell ref="B184:C184"/>
    <mergeCell ref="B216:C216"/>
    <mergeCell ref="B206:C206"/>
    <mergeCell ref="B208:C208"/>
    <mergeCell ref="B181:C181"/>
    <mergeCell ref="B213:C213"/>
    <mergeCell ref="F72:H72"/>
  </mergeCells>
  <phoneticPr fontId="0" type="noConversion"/>
  <pageMargins left="0.74803149606299213" right="0.31496062992125984" top="0.59055118110236227" bottom="0.59055118110236227" header="0.51181102362204722" footer="0.51181102362204722"/>
  <pageSetup paperSize="9" scale="73" orientation="portrait" r:id="rId2"/>
  <headerFooter alignWithMargins="0"/>
  <rowBreaks count="5" manualBreakCount="5">
    <brk id="80" max="16383" man="1"/>
    <brk id="150" max="16383" man="1"/>
    <brk id="233" max="16383" man="1"/>
    <brk id="289" max="16383" man="1"/>
    <brk id="328" max="16383" man="1"/>
  </rowBreaks>
  <colBreaks count="2" manualBreakCount="2">
    <brk id="14" max="1048575" man="1"/>
    <brk id="19" max="1048575" man="1"/>
  </colBreaks>
  <ignoredErrors>
    <ignoredError sqref="D84 C236 C4 E153" numberStoredAsText="1"/>
    <ignoredError sqref="E301 F294:F302 J301 K294:K302 L301 M294:M302 O294:O302 P301 G30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98"/>
  <sheetViews>
    <sheetView view="pageBreakPreview" topLeftCell="A1150" zoomScale="145" zoomScaleNormal="100" zoomScaleSheetLayoutView="145" workbookViewId="0">
      <selection activeCell="K1164" sqref="K1164"/>
    </sheetView>
  </sheetViews>
  <sheetFormatPr defaultRowHeight="11.45" customHeight="1" x14ac:dyDescent="0.2"/>
  <cols>
    <col min="1" max="1" width="2.7109375" style="47" customWidth="1"/>
    <col min="2" max="4" width="9.42578125" style="47" customWidth="1"/>
    <col min="5" max="5" width="10.5703125" style="47" customWidth="1"/>
    <col min="6" max="7" width="9.42578125" style="47" customWidth="1"/>
    <col min="8" max="8" width="10.5703125" style="47" customWidth="1"/>
    <col min="9" max="17" width="9.42578125" style="47" customWidth="1"/>
    <col min="18" max="19" width="9.28515625" style="47" customWidth="1"/>
    <col min="20" max="16384" width="9.140625" style="47"/>
  </cols>
  <sheetData>
    <row r="1" spans="2:11" ht="11.45" customHeight="1" x14ac:dyDescent="0.2">
      <c r="B1" s="1426" t="s">
        <v>819</v>
      </c>
      <c r="C1" s="60"/>
      <c r="D1" s="60"/>
      <c r="E1" s="60"/>
      <c r="F1" s="60"/>
      <c r="G1" s="60"/>
      <c r="H1" s="60"/>
      <c r="I1" s="60"/>
      <c r="J1" s="60"/>
      <c r="K1" s="60"/>
    </row>
    <row r="2" spans="2:11" ht="10.5" customHeight="1" x14ac:dyDescent="0.2">
      <c r="B2" s="1672" t="s">
        <v>271</v>
      </c>
      <c r="C2" s="1690" t="s">
        <v>480</v>
      </c>
      <c r="D2" s="1690" t="s">
        <v>1183</v>
      </c>
      <c r="E2" s="1690" t="s">
        <v>1184</v>
      </c>
      <c r="F2" s="1764" t="s">
        <v>1185</v>
      </c>
      <c r="G2" s="1766"/>
      <c r="H2" s="1766"/>
      <c r="I2" s="1765"/>
      <c r="J2" s="1767" t="s">
        <v>1055</v>
      </c>
      <c r="K2" s="1672" t="s">
        <v>75</v>
      </c>
    </row>
    <row r="3" spans="2:11" ht="10.5" customHeight="1" x14ac:dyDescent="0.2">
      <c r="B3" s="1712"/>
      <c r="C3" s="1701"/>
      <c r="D3" s="1701"/>
      <c r="E3" s="1720"/>
      <c r="F3" s="1764" t="s">
        <v>444</v>
      </c>
      <c r="G3" s="1765"/>
      <c r="H3" s="1764" t="s">
        <v>274</v>
      </c>
      <c r="I3" s="1765"/>
      <c r="J3" s="1768"/>
      <c r="K3" s="1712"/>
    </row>
    <row r="4" spans="2:11" ht="10.5" customHeight="1" x14ac:dyDescent="0.2">
      <c r="B4" s="1712"/>
      <c r="C4" s="1691"/>
      <c r="D4" s="1691"/>
      <c r="E4" s="1721"/>
      <c r="F4" s="414" t="s">
        <v>329</v>
      </c>
      <c r="G4" s="326" t="s">
        <v>257</v>
      </c>
      <c r="H4" s="414" t="s">
        <v>329</v>
      </c>
      <c r="I4" s="326" t="s">
        <v>257</v>
      </c>
      <c r="J4" s="1769"/>
      <c r="K4" s="1712"/>
    </row>
    <row r="5" spans="2:11" ht="10.5" customHeight="1" x14ac:dyDescent="0.2">
      <c r="B5" s="1673"/>
      <c r="C5" s="404" t="s">
        <v>275</v>
      </c>
      <c r="D5" s="404" t="s">
        <v>276</v>
      </c>
      <c r="E5" s="415" t="s">
        <v>493</v>
      </c>
      <c r="F5" s="1764" t="s">
        <v>916</v>
      </c>
      <c r="G5" s="1766"/>
      <c r="H5" s="1766"/>
      <c r="I5" s="1765"/>
      <c r="J5" s="1475" t="s">
        <v>1417</v>
      </c>
      <c r="K5" s="1673"/>
    </row>
    <row r="6" spans="2:11" ht="10.5" customHeight="1" x14ac:dyDescent="0.2">
      <c r="B6" s="298" t="s">
        <v>750</v>
      </c>
      <c r="C6" s="493">
        <v>4488</v>
      </c>
      <c r="D6" s="493">
        <v>14872</v>
      </c>
      <c r="E6" s="494">
        <v>1768711</v>
      </c>
      <c r="F6" s="538">
        <v>134.15</v>
      </c>
      <c r="G6" s="551">
        <v>134</v>
      </c>
      <c r="H6" s="551">
        <v>118.25</v>
      </c>
      <c r="I6" s="536">
        <v>115</v>
      </c>
      <c r="J6" s="700">
        <v>14.1</v>
      </c>
      <c r="K6" s="964" t="s">
        <v>751</v>
      </c>
    </row>
    <row r="7" spans="2:11" ht="10.5" customHeight="1" x14ac:dyDescent="0.2">
      <c r="B7" s="298" t="s">
        <v>751</v>
      </c>
      <c r="C7" s="493">
        <v>4664</v>
      </c>
      <c r="D7" s="493">
        <v>8781</v>
      </c>
      <c r="E7" s="494">
        <v>1190204</v>
      </c>
      <c r="F7" s="538">
        <v>155.05000000000001</v>
      </c>
      <c r="G7" s="551">
        <v>155.05000000000001</v>
      </c>
      <c r="H7" s="551">
        <v>134.05000000000001</v>
      </c>
      <c r="I7" s="536">
        <v>134.05000000000001</v>
      </c>
      <c r="J7" s="700">
        <v>16.2</v>
      </c>
      <c r="K7" s="964" t="s">
        <v>752</v>
      </c>
    </row>
    <row r="8" spans="2:11" ht="10.5" customHeight="1" x14ac:dyDescent="0.2">
      <c r="B8" s="298" t="s">
        <v>752</v>
      </c>
      <c r="C8" s="493">
        <v>4680</v>
      </c>
      <c r="D8" s="493">
        <v>4399</v>
      </c>
      <c r="E8" s="494">
        <v>770447</v>
      </c>
      <c r="F8" s="538">
        <v>170.05</v>
      </c>
      <c r="G8" s="551">
        <v>170.05</v>
      </c>
      <c r="H8" s="551">
        <v>167.55</v>
      </c>
      <c r="I8" s="536">
        <v>167.55</v>
      </c>
      <c r="J8" s="700">
        <v>20.3</v>
      </c>
      <c r="K8" s="964" t="s">
        <v>753</v>
      </c>
    </row>
    <row r="9" spans="2:11" ht="10.5" customHeight="1" x14ac:dyDescent="0.2">
      <c r="B9" s="298" t="s">
        <v>753</v>
      </c>
      <c r="C9" s="493">
        <v>4839</v>
      </c>
      <c r="D9" s="493">
        <v>4797</v>
      </c>
      <c r="E9" s="494">
        <v>1055662</v>
      </c>
      <c r="F9" s="538">
        <v>219.5</v>
      </c>
      <c r="G9" s="551">
        <v>215.55</v>
      </c>
      <c r="H9" s="551">
        <v>218.55</v>
      </c>
      <c r="I9" s="536">
        <v>214.6</v>
      </c>
      <c r="J9" s="700">
        <v>26.2</v>
      </c>
      <c r="K9" s="964" t="s">
        <v>754</v>
      </c>
    </row>
    <row r="10" spans="2:11" ht="10.5" customHeight="1" x14ac:dyDescent="0.2">
      <c r="B10" s="298" t="s">
        <v>754</v>
      </c>
      <c r="C10" s="493">
        <v>4502</v>
      </c>
      <c r="D10" s="493">
        <v>8444</v>
      </c>
      <c r="E10" s="494">
        <v>1920603</v>
      </c>
      <c r="F10" s="538">
        <v>221.45</v>
      </c>
      <c r="G10" s="551">
        <v>217.5</v>
      </c>
      <c r="H10" s="551">
        <v>218.6</v>
      </c>
      <c r="I10" s="536">
        <v>214.65</v>
      </c>
      <c r="J10" s="700">
        <v>26.2</v>
      </c>
      <c r="K10" s="964" t="s">
        <v>755</v>
      </c>
    </row>
    <row r="11" spans="2:11" ht="10.5" customHeight="1" x14ac:dyDescent="0.2">
      <c r="B11" s="298"/>
      <c r="C11" s="493"/>
      <c r="D11" s="493"/>
      <c r="E11" s="494"/>
      <c r="F11" s="538"/>
      <c r="G11" s="551"/>
      <c r="H11" s="551"/>
      <c r="I11" s="536"/>
      <c r="J11" s="700"/>
      <c r="K11" s="964"/>
    </row>
    <row r="12" spans="2:11" ht="10.5" customHeight="1" x14ac:dyDescent="0.2">
      <c r="B12" s="298" t="s">
        <v>755</v>
      </c>
      <c r="C12" s="493">
        <v>4829</v>
      </c>
      <c r="D12" s="493">
        <v>8600</v>
      </c>
      <c r="E12" s="494">
        <v>2008968</v>
      </c>
      <c r="F12" s="538">
        <v>283.58999999999997</v>
      </c>
      <c r="G12" s="551">
        <v>271.77</v>
      </c>
      <c r="H12" s="551">
        <v>240.35</v>
      </c>
      <c r="I12" s="536">
        <v>225.27</v>
      </c>
      <c r="J12" s="700">
        <v>28.1</v>
      </c>
      <c r="K12" s="964" t="s">
        <v>756</v>
      </c>
    </row>
    <row r="13" spans="2:11" ht="10.5" customHeight="1" x14ac:dyDescent="0.2">
      <c r="B13" s="298" t="s">
        <v>756</v>
      </c>
      <c r="C13" s="493">
        <v>5063</v>
      </c>
      <c r="D13" s="493">
        <v>7890</v>
      </c>
      <c r="E13" s="494">
        <v>1986303</v>
      </c>
      <c r="F13" s="538">
        <v>318</v>
      </c>
      <c r="G13" s="551">
        <v>306</v>
      </c>
      <c r="H13" s="551">
        <v>318</v>
      </c>
      <c r="I13" s="536">
        <v>306</v>
      </c>
      <c r="J13" s="700">
        <v>30.3</v>
      </c>
      <c r="K13" s="964" t="s">
        <v>757</v>
      </c>
    </row>
    <row r="14" spans="2:11" ht="10.5" customHeight="1" x14ac:dyDescent="0.2">
      <c r="B14" s="298" t="s">
        <v>757</v>
      </c>
      <c r="C14" s="493">
        <v>4736</v>
      </c>
      <c r="D14" s="493">
        <v>7670</v>
      </c>
      <c r="E14" s="494">
        <v>1960705</v>
      </c>
      <c r="F14" s="538">
        <v>288</v>
      </c>
      <c r="G14" s="551">
        <v>283</v>
      </c>
      <c r="H14" s="551">
        <v>288</v>
      </c>
      <c r="I14" s="536">
        <v>283</v>
      </c>
      <c r="J14" s="700">
        <v>31.2</v>
      </c>
      <c r="K14" s="964" t="s">
        <v>758</v>
      </c>
    </row>
    <row r="15" spans="2:11" ht="10.5" customHeight="1" x14ac:dyDescent="0.2">
      <c r="B15" s="298" t="s">
        <v>758</v>
      </c>
      <c r="C15" s="493">
        <v>4394</v>
      </c>
      <c r="D15" s="493">
        <v>12481</v>
      </c>
      <c r="E15" s="494">
        <v>3328612</v>
      </c>
      <c r="F15" s="538">
        <v>268</v>
      </c>
      <c r="G15" s="551">
        <v>263</v>
      </c>
      <c r="H15" s="551">
        <v>268</v>
      </c>
      <c r="I15" s="536">
        <v>263</v>
      </c>
      <c r="J15" s="700">
        <v>31.6</v>
      </c>
      <c r="K15" s="964" t="s">
        <v>759</v>
      </c>
    </row>
    <row r="16" spans="2:11" ht="10.5" customHeight="1" x14ac:dyDescent="0.2">
      <c r="B16" s="298" t="s">
        <v>759</v>
      </c>
      <c r="C16" s="493">
        <v>4163</v>
      </c>
      <c r="D16" s="493">
        <v>9180</v>
      </c>
      <c r="E16" s="494">
        <v>2814823</v>
      </c>
      <c r="F16" s="538">
        <v>302.67</v>
      </c>
      <c r="G16" s="551">
        <v>302.67</v>
      </c>
      <c r="H16" s="551">
        <v>302.67</v>
      </c>
      <c r="I16" s="536">
        <v>302.67</v>
      </c>
      <c r="J16" s="700">
        <v>36.700000000000003</v>
      </c>
      <c r="K16" s="964" t="s">
        <v>760</v>
      </c>
    </row>
    <row r="17" spans="2:11" ht="10.5" customHeight="1" x14ac:dyDescent="0.2">
      <c r="B17" s="298"/>
      <c r="C17" s="493"/>
      <c r="D17" s="493"/>
      <c r="E17" s="494"/>
      <c r="F17" s="538"/>
      <c r="G17" s="551"/>
      <c r="H17" s="551"/>
      <c r="I17" s="536"/>
      <c r="J17" s="700"/>
      <c r="K17" s="964"/>
    </row>
    <row r="18" spans="2:11" ht="10.5" customHeight="1" x14ac:dyDescent="0.2">
      <c r="B18" s="298" t="s">
        <v>760</v>
      </c>
      <c r="C18" s="493">
        <v>3816</v>
      </c>
      <c r="D18" s="493">
        <v>8614</v>
      </c>
      <c r="E18" s="494">
        <v>3201580</v>
      </c>
      <c r="F18" s="538">
        <v>357.62</v>
      </c>
      <c r="G18" s="551">
        <v>357.62</v>
      </c>
      <c r="H18" s="551">
        <v>357.62</v>
      </c>
      <c r="I18" s="536">
        <v>357.62</v>
      </c>
      <c r="J18" s="700">
        <v>43.3</v>
      </c>
      <c r="K18" s="964" t="s">
        <v>761</v>
      </c>
    </row>
    <row r="19" spans="2:11" ht="10.5" customHeight="1" x14ac:dyDescent="0.2">
      <c r="B19" s="298" t="s">
        <v>761</v>
      </c>
      <c r="C19" s="493">
        <v>4173</v>
      </c>
      <c r="D19" s="493">
        <v>3277</v>
      </c>
      <c r="E19" s="494">
        <v>1489980</v>
      </c>
      <c r="F19" s="538">
        <v>445</v>
      </c>
      <c r="G19" s="551">
        <v>445</v>
      </c>
      <c r="H19" s="551">
        <v>452.81</v>
      </c>
      <c r="I19" s="536">
        <v>452.81</v>
      </c>
      <c r="J19" s="700">
        <v>54.8</v>
      </c>
      <c r="K19" s="964" t="s">
        <v>449</v>
      </c>
    </row>
    <row r="20" spans="2:11" ht="10.5" customHeight="1" x14ac:dyDescent="0.2">
      <c r="B20" s="298" t="s">
        <v>449</v>
      </c>
      <c r="C20" s="493">
        <v>4377</v>
      </c>
      <c r="D20" s="493">
        <v>9997</v>
      </c>
      <c r="E20" s="494">
        <v>4137166</v>
      </c>
      <c r="F20" s="538">
        <v>417</v>
      </c>
      <c r="G20" s="551">
        <v>417</v>
      </c>
      <c r="H20" s="551">
        <v>417</v>
      </c>
      <c r="I20" s="536">
        <v>417</v>
      </c>
      <c r="J20" s="700">
        <v>50</v>
      </c>
      <c r="K20" s="964" t="s">
        <v>450</v>
      </c>
    </row>
    <row r="21" spans="2:11" ht="10.5" customHeight="1" x14ac:dyDescent="0.2">
      <c r="B21" s="298" t="s">
        <v>450</v>
      </c>
      <c r="C21" s="493">
        <v>4661</v>
      </c>
      <c r="D21" s="493">
        <v>13275</v>
      </c>
      <c r="E21" s="494">
        <v>4868414</v>
      </c>
      <c r="F21" s="538">
        <v>330</v>
      </c>
      <c r="G21" s="551">
        <v>330</v>
      </c>
      <c r="H21" s="551">
        <v>387.02</v>
      </c>
      <c r="I21" s="536">
        <v>387.02</v>
      </c>
      <c r="J21" s="700">
        <v>46.9</v>
      </c>
      <c r="K21" s="964" t="s">
        <v>451</v>
      </c>
    </row>
    <row r="22" spans="2:11" ht="10.5" customHeight="1" x14ac:dyDescent="0.2">
      <c r="B22" s="298" t="s">
        <v>451</v>
      </c>
      <c r="C22" s="493">
        <v>3526</v>
      </c>
      <c r="D22" s="493">
        <v>4866</v>
      </c>
      <c r="E22" s="494">
        <v>2825182</v>
      </c>
      <c r="F22" s="538">
        <v>304</v>
      </c>
      <c r="G22" s="551">
        <v>304</v>
      </c>
      <c r="H22" s="551">
        <v>598.62</v>
      </c>
      <c r="I22" s="536">
        <v>598.62</v>
      </c>
      <c r="J22" s="700">
        <v>72.5</v>
      </c>
      <c r="K22" s="964" t="s">
        <v>320</v>
      </c>
    </row>
    <row r="23" spans="2:11" ht="10.5" customHeight="1" x14ac:dyDescent="0.2">
      <c r="B23" s="298"/>
      <c r="C23" s="493"/>
      <c r="D23" s="493"/>
      <c r="E23" s="494"/>
      <c r="F23" s="538"/>
      <c r="G23" s="551"/>
      <c r="H23" s="551"/>
      <c r="I23" s="536"/>
      <c r="J23" s="700"/>
      <c r="K23" s="964"/>
    </row>
    <row r="24" spans="2:11" ht="10.5" customHeight="1" x14ac:dyDescent="0.2">
      <c r="B24" s="298" t="s">
        <v>320</v>
      </c>
      <c r="C24" s="493">
        <v>3761</v>
      </c>
      <c r="D24" s="493">
        <v>10171</v>
      </c>
      <c r="E24" s="494">
        <v>6043332</v>
      </c>
      <c r="F24" s="538">
        <v>483.97</v>
      </c>
      <c r="G24" s="551">
        <v>475.05</v>
      </c>
      <c r="H24" s="551">
        <v>593.14</v>
      </c>
      <c r="I24" s="536">
        <v>638.16999999999996</v>
      </c>
      <c r="J24" s="700">
        <v>74.400000000000006</v>
      </c>
      <c r="K24" s="964" t="s">
        <v>321</v>
      </c>
    </row>
    <row r="25" spans="2:11" ht="10.5" customHeight="1" x14ac:dyDescent="0.2">
      <c r="B25" s="298" t="s">
        <v>321</v>
      </c>
      <c r="C25" s="493">
        <v>4023</v>
      </c>
      <c r="D25" s="493">
        <v>10136</v>
      </c>
      <c r="E25" s="494">
        <v>6000866</v>
      </c>
      <c r="F25" s="538">
        <v>580</v>
      </c>
      <c r="G25" s="551">
        <v>600</v>
      </c>
      <c r="H25" s="501" t="s">
        <v>495</v>
      </c>
      <c r="I25" s="535" t="s">
        <v>495</v>
      </c>
      <c r="J25" s="700">
        <v>72.400000000000006</v>
      </c>
      <c r="K25" s="964" t="s">
        <v>322</v>
      </c>
    </row>
    <row r="26" spans="2:11" ht="10.5" customHeight="1" x14ac:dyDescent="0.2">
      <c r="B26" s="298" t="s">
        <v>322</v>
      </c>
      <c r="C26" s="493">
        <v>3560</v>
      </c>
      <c r="D26" s="493">
        <v>7693</v>
      </c>
      <c r="E26" s="494">
        <v>4454363</v>
      </c>
      <c r="F26" s="538">
        <v>593.53</v>
      </c>
      <c r="G26" s="551">
        <v>539.4</v>
      </c>
      <c r="H26" s="501" t="s">
        <v>495</v>
      </c>
      <c r="I26" s="535" t="s">
        <v>495</v>
      </c>
      <c r="J26" s="700">
        <v>69.7</v>
      </c>
      <c r="K26" s="964" t="s">
        <v>323</v>
      </c>
    </row>
    <row r="27" spans="2:11" ht="10.5" customHeight="1" x14ac:dyDescent="0.2">
      <c r="B27" s="298" t="s">
        <v>323</v>
      </c>
      <c r="C27" s="493">
        <v>3567</v>
      </c>
      <c r="D27" s="493">
        <v>7946</v>
      </c>
      <c r="E27" s="494">
        <v>5397112</v>
      </c>
      <c r="F27" s="538">
        <v>671.25</v>
      </c>
      <c r="G27" s="551">
        <v>677.58</v>
      </c>
      <c r="H27" s="501" t="s">
        <v>495</v>
      </c>
      <c r="I27" s="535" t="s">
        <v>495</v>
      </c>
      <c r="J27" s="700">
        <v>77.400000000000006</v>
      </c>
      <c r="K27" s="964" t="s">
        <v>279</v>
      </c>
    </row>
    <row r="28" spans="2:11" ht="10.5" customHeight="1" x14ac:dyDescent="0.2">
      <c r="B28" s="298" t="s">
        <v>279</v>
      </c>
      <c r="C28" s="493">
        <v>4013</v>
      </c>
      <c r="D28" s="493">
        <v>11455</v>
      </c>
      <c r="E28" s="494">
        <v>6289684</v>
      </c>
      <c r="F28" s="538">
        <v>535.1</v>
      </c>
      <c r="G28" s="551">
        <v>560.04999999999995</v>
      </c>
      <c r="H28" s="501" t="s">
        <v>495</v>
      </c>
      <c r="I28" s="535" t="s">
        <v>495</v>
      </c>
      <c r="J28" s="700">
        <v>71.3</v>
      </c>
      <c r="K28" s="991" t="s">
        <v>324</v>
      </c>
    </row>
    <row r="29" spans="2:11" ht="10.5" customHeight="1" x14ac:dyDescent="0.2">
      <c r="B29" s="298"/>
      <c r="C29" s="493"/>
      <c r="D29" s="493"/>
      <c r="E29" s="494"/>
      <c r="F29" s="538"/>
      <c r="G29" s="551"/>
      <c r="H29" s="501"/>
      <c r="I29" s="535"/>
      <c r="J29" s="700"/>
      <c r="K29" s="964"/>
    </row>
    <row r="30" spans="2:11" ht="10.5" customHeight="1" x14ac:dyDescent="0.2">
      <c r="B30" s="298" t="s">
        <v>324</v>
      </c>
      <c r="C30" s="493">
        <v>3189</v>
      </c>
      <c r="D30" s="493">
        <v>7772</v>
      </c>
      <c r="E30" s="494">
        <v>6928826</v>
      </c>
      <c r="F30" s="538">
        <v>937.61</v>
      </c>
      <c r="G30" s="551">
        <v>810.27</v>
      </c>
      <c r="H30" s="501" t="s">
        <v>495</v>
      </c>
      <c r="I30" s="535" t="s">
        <v>495</v>
      </c>
      <c r="J30" s="700">
        <v>93.7</v>
      </c>
      <c r="K30" s="982" t="s">
        <v>325</v>
      </c>
    </row>
    <row r="31" spans="2:11" ht="10.5" customHeight="1" x14ac:dyDescent="0.2">
      <c r="B31" s="298" t="s">
        <v>325</v>
      </c>
      <c r="C31" s="494">
        <v>3533</v>
      </c>
      <c r="D31" s="494">
        <v>10076</v>
      </c>
      <c r="E31" s="494">
        <v>13814457</v>
      </c>
      <c r="F31" s="538">
        <v>1361.32</v>
      </c>
      <c r="G31" s="538">
        <v>1370.5</v>
      </c>
      <c r="H31" s="303" t="s">
        <v>495</v>
      </c>
      <c r="I31" s="303" t="s">
        <v>495</v>
      </c>
      <c r="J31" s="700">
        <v>146.1</v>
      </c>
      <c r="K31" s="962" t="s">
        <v>278</v>
      </c>
    </row>
    <row r="32" spans="2:11" ht="10.5" customHeight="1" x14ac:dyDescent="0.2">
      <c r="B32" s="298" t="s">
        <v>278</v>
      </c>
      <c r="C32" s="494">
        <v>3651</v>
      </c>
      <c r="D32" s="494">
        <v>9705</v>
      </c>
      <c r="E32" s="494">
        <v>9134479</v>
      </c>
      <c r="F32" s="538">
        <v>947.69</v>
      </c>
      <c r="G32" s="538">
        <v>912.95</v>
      </c>
      <c r="H32" s="303" t="s">
        <v>495</v>
      </c>
      <c r="I32" s="303" t="s">
        <v>495</v>
      </c>
      <c r="J32" s="700">
        <v>130.6</v>
      </c>
      <c r="K32" s="962" t="s">
        <v>715</v>
      </c>
    </row>
    <row r="33" spans="2:11" ht="10.5" customHeight="1" x14ac:dyDescent="0.2">
      <c r="B33" s="298" t="s">
        <v>715</v>
      </c>
      <c r="C33" s="494">
        <v>3204</v>
      </c>
      <c r="D33" s="494">
        <v>9737</v>
      </c>
      <c r="E33" s="494">
        <v>8217185</v>
      </c>
      <c r="F33" s="538">
        <v>822.28</v>
      </c>
      <c r="G33" s="538">
        <v>875.06</v>
      </c>
      <c r="H33" s="303" t="s">
        <v>495</v>
      </c>
      <c r="I33" s="303" t="s">
        <v>495</v>
      </c>
      <c r="J33" s="700">
        <v>105.3</v>
      </c>
      <c r="K33" s="962" t="s">
        <v>743</v>
      </c>
    </row>
    <row r="34" spans="2:11" ht="10.5" customHeight="1" x14ac:dyDescent="0.2">
      <c r="B34" s="298" t="s">
        <v>743</v>
      </c>
      <c r="C34" s="494">
        <v>3223</v>
      </c>
      <c r="D34" s="494">
        <v>11749</v>
      </c>
      <c r="E34" s="494">
        <v>7473768</v>
      </c>
      <c r="F34" s="538">
        <v>659.66</v>
      </c>
      <c r="G34" s="538">
        <v>586.67999999999995</v>
      </c>
      <c r="H34" s="303" t="s">
        <v>495</v>
      </c>
      <c r="I34" s="303" t="s">
        <v>495</v>
      </c>
      <c r="J34" s="700">
        <v>58.2</v>
      </c>
      <c r="K34" s="962" t="s">
        <v>496</v>
      </c>
    </row>
    <row r="35" spans="2:11" ht="10.5" customHeight="1" x14ac:dyDescent="0.2">
      <c r="B35" s="298"/>
      <c r="C35" s="494"/>
      <c r="D35" s="494"/>
      <c r="E35" s="494"/>
      <c r="F35" s="538"/>
      <c r="G35" s="538"/>
      <c r="H35" s="303"/>
      <c r="I35" s="303"/>
      <c r="J35" s="700"/>
      <c r="K35" s="962"/>
    </row>
    <row r="36" spans="2:11" ht="10.5" customHeight="1" x14ac:dyDescent="0.2">
      <c r="B36" s="319" t="s">
        <v>496</v>
      </c>
      <c r="C36" s="494">
        <v>2032</v>
      </c>
      <c r="D36" s="494">
        <v>6947</v>
      </c>
      <c r="E36" s="494">
        <v>7418730</v>
      </c>
      <c r="F36" s="538">
        <v>996.4</v>
      </c>
      <c r="G36" s="538">
        <v>960.33</v>
      </c>
      <c r="H36" s="303" t="s">
        <v>495</v>
      </c>
      <c r="I36" s="303" t="s">
        <v>495</v>
      </c>
      <c r="J36" s="700">
        <v>88.3</v>
      </c>
      <c r="K36" s="962" t="s">
        <v>382</v>
      </c>
    </row>
    <row r="37" spans="2:11" ht="10.5" customHeight="1" x14ac:dyDescent="0.2">
      <c r="B37" s="491" t="s">
        <v>382</v>
      </c>
      <c r="C37" s="494">
        <v>2897</v>
      </c>
      <c r="D37" s="494">
        <v>7339</v>
      </c>
      <c r="E37" s="494">
        <v>10641551</v>
      </c>
      <c r="F37" s="538">
        <v>1513.18</v>
      </c>
      <c r="G37" s="538">
        <v>1484.87</v>
      </c>
      <c r="H37" s="303" t="s">
        <v>495</v>
      </c>
      <c r="I37" s="303" t="s">
        <v>495</v>
      </c>
      <c r="J37" s="700">
        <v>135.1</v>
      </c>
      <c r="K37" s="962" t="s">
        <v>795</v>
      </c>
    </row>
    <row r="38" spans="2:11" ht="10.5" customHeight="1" x14ac:dyDescent="0.2">
      <c r="B38" s="491" t="s">
        <v>795</v>
      </c>
      <c r="C38" s="494">
        <v>3297</v>
      </c>
      <c r="D38" s="494">
        <v>13164</v>
      </c>
      <c r="E38" s="494">
        <v>21926055</v>
      </c>
      <c r="F38" s="538">
        <v>1606.66</v>
      </c>
      <c r="G38" s="538">
        <v>1580.93</v>
      </c>
      <c r="H38" s="303" t="s">
        <v>495</v>
      </c>
      <c r="I38" s="303" t="s">
        <v>495</v>
      </c>
      <c r="J38" s="700">
        <v>143.6</v>
      </c>
      <c r="K38" s="962" t="s">
        <v>490</v>
      </c>
    </row>
    <row r="39" spans="2:11" ht="10.5" customHeight="1" x14ac:dyDescent="0.2">
      <c r="B39" s="491" t="s">
        <v>490</v>
      </c>
      <c r="C39" s="494">
        <v>2896</v>
      </c>
      <c r="D39" s="494">
        <v>12567</v>
      </c>
      <c r="E39" s="494">
        <v>16339129</v>
      </c>
      <c r="F39" s="538">
        <v>1440.96</v>
      </c>
      <c r="G39" s="538">
        <v>1301.75</v>
      </c>
      <c r="H39" s="303" t="s">
        <v>495</v>
      </c>
      <c r="I39" s="303" t="s">
        <v>495</v>
      </c>
      <c r="J39" s="700">
        <v>124.7</v>
      </c>
      <c r="K39" s="962" t="s">
        <v>709</v>
      </c>
    </row>
    <row r="40" spans="2:11" ht="10.5" customHeight="1" x14ac:dyDescent="0.2">
      <c r="B40" s="491" t="s">
        <v>709</v>
      </c>
      <c r="C40" s="494">
        <v>3263</v>
      </c>
      <c r="D40" s="494">
        <v>13421</v>
      </c>
      <c r="E40" s="494">
        <v>13485988</v>
      </c>
      <c r="F40" s="538">
        <v>1097.9100000000001</v>
      </c>
      <c r="G40" s="538">
        <v>1131.5</v>
      </c>
      <c r="H40" s="303" t="s">
        <v>495</v>
      </c>
      <c r="I40" s="303" t="s">
        <v>495</v>
      </c>
      <c r="J40" s="700">
        <v>100</v>
      </c>
      <c r="K40" s="962" t="s">
        <v>332</v>
      </c>
    </row>
    <row r="41" spans="2:11" ht="10.5" customHeight="1" x14ac:dyDescent="0.2">
      <c r="B41" s="491"/>
      <c r="C41" s="494"/>
      <c r="D41" s="494"/>
      <c r="E41" s="494"/>
      <c r="F41" s="538"/>
      <c r="G41" s="538"/>
      <c r="H41" s="303"/>
      <c r="I41" s="303"/>
      <c r="J41" s="700"/>
      <c r="K41" s="962"/>
    </row>
    <row r="42" spans="2:11" ht="10.5" customHeight="1" x14ac:dyDescent="0.2">
      <c r="B42" s="319" t="s">
        <v>332</v>
      </c>
      <c r="C42" s="494">
        <v>2859</v>
      </c>
      <c r="D42" s="494">
        <v>10924</v>
      </c>
      <c r="E42" s="494">
        <v>16725290</v>
      </c>
      <c r="F42" s="538">
        <v>1691.66</v>
      </c>
      <c r="G42" s="538">
        <v>1636.14</v>
      </c>
      <c r="H42" s="303" t="s">
        <v>495</v>
      </c>
      <c r="I42" s="303" t="s">
        <v>495</v>
      </c>
      <c r="J42" s="700">
        <v>149.5</v>
      </c>
      <c r="K42" s="962" t="s">
        <v>335</v>
      </c>
    </row>
    <row r="43" spans="2:11" ht="10.5" customHeight="1" x14ac:dyDescent="0.2">
      <c r="B43" s="319" t="s">
        <v>335</v>
      </c>
      <c r="C43" s="494">
        <v>3141</v>
      </c>
      <c r="D43" s="494">
        <v>12759</v>
      </c>
      <c r="E43" s="494">
        <v>25123585</v>
      </c>
      <c r="F43" s="538">
        <v>2200.12</v>
      </c>
      <c r="G43" s="538">
        <v>2162.5100000000002</v>
      </c>
      <c r="H43" s="303" t="s">
        <v>495</v>
      </c>
      <c r="I43" s="303" t="s">
        <v>495</v>
      </c>
      <c r="J43" s="700">
        <v>196.8</v>
      </c>
      <c r="K43" s="962" t="s">
        <v>1318</v>
      </c>
    </row>
    <row r="44" spans="2:11" ht="10.5" customHeight="1" x14ac:dyDescent="0.2">
      <c r="B44" s="319" t="s">
        <v>1318</v>
      </c>
      <c r="C44" s="494">
        <v>3238</v>
      </c>
      <c r="D44" s="494">
        <v>12486</v>
      </c>
      <c r="E44" s="494">
        <v>25051453</v>
      </c>
      <c r="F44" s="538">
        <v>2026.56</v>
      </c>
      <c r="G44" s="538">
        <v>2123.98</v>
      </c>
      <c r="H44" s="303" t="s">
        <v>495</v>
      </c>
      <c r="I44" s="303" t="s">
        <v>495</v>
      </c>
      <c r="J44" s="700">
        <v>186.6</v>
      </c>
      <c r="K44" s="962" t="s">
        <v>1356</v>
      </c>
    </row>
    <row r="45" spans="2:11" ht="10.5" customHeight="1" x14ac:dyDescent="0.2">
      <c r="B45" s="319" t="s">
        <v>1356</v>
      </c>
      <c r="C45" s="494">
        <v>3096</v>
      </c>
      <c r="D45" s="494">
        <v>14925</v>
      </c>
      <c r="E45" s="494">
        <v>28496153</v>
      </c>
      <c r="F45" s="538">
        <v>2122.15</v>
      </c>
      <c r="G45" s="538">
        <v>2160.3200000000002</v>
      </c>
      <c r="H45" s="303" t="s">
        <v>495</v>
      </c>
      <c r="I45" s="303" t="s">
        <v>495</v>
      </c>
      <c r="J45" s="700">
        <v>191.5</v>
      </c>
      <c r="K45" s="962" t="s">
        <v>1357</v>
      </c>
    </row>
    <row r="46" spans="2:11" ht="10.5" customHeight="1" x14ac:dyDescent="0.2">
      <c r="B46" s="319" t="s">
        <v>1357</v>
      </c>
      <c r="C46" s="494">
        <v>3048</v>
      </c>
      <c r="D46" s="494">
        <v>10629</v>
      </c>
      <c r="E46" s="494">
        <v>24858545</v>
      </c>
      <c r="F46" s="538">
        <v>2502.41</v>
      </c>
      <c r="G46" s="538">
        <v>2255.2600000000002</v>
      </c>
      <c r="H46" s="303" t="s">
        <v>495</v>
      </c>
      <c r="I46" s="303" t="s">
        <v>495</v>
      </c>
      <c r="J46" s="700">
        <v>216.2</v>
      </c>
      <c r="K46" s="962" t="s">
        <v>1400</v>
      </c>
    </row>
    <row r="47" spans="2:11" ht="10.5" customHeight="1" x14ac:dyDescent="0.2">
      <c r="B47" s="319"/>
      <c r="C47" s="494"/>
      <c r="D47" s="494"/>
      <c r="E47" s="494"/>
      <c r="F47" s="538"/>
      <c r="G47" s="538"/>
      <c r="H47" s="303"/>
      <c r="I47" s="303"/>
      <c r="J47" s="700"/>
      <c r="K47" s="962"/>
    </row>
    <row r="48" spans="2:11" ht="10.5" customHeight="1" x14ac:dyDescent="0.2">
      <c r="B48" s="319" t="s">
        <v>1400</v>
      </c>
      <c r="C48" s="494">
        <v>2213</v>
      </c>
      <c r="D48" s="494">
        <v>8214</v>
      </c>
      <c r="E48" s="494">
        <v>26472758</v>
      </c>
      <c r="F48" s="538">
        <v>4025.09</v>
      </c>
      <c r="G48" s="538">
        <v>3140.5</v>
      </c>
      <c r="H48" s="303" t="s">
        <v>495</v>
      </c>
      <c r="I48" s="303" t="s">
        <v>495</v>
      </c>
      <c r="J48" s="700">
        <v>320.3</v>
      </c>
      <c r="K48" s="962" t="s">
        <v>1423</v>
      </c>
    </row>
    <row r="49" spans="2:11" ht="10.5" customHeight="1" x14ac:dyDescent="0.2">
      <c r="B49" s="319" t="s">
        <v>1423</v>
      </c>
      <c r="C49" s="494">
        <v>2997</v>
      </c>
      <c r="D49" s="494">
        <v>17551</v>
      </c>
      <c r="E49" s="494">
        <v>29824219</v>
      </c>
      <c r="F49" s="538">
        <v>1902.98</v>
      </c>
      <c r="G49" s="538">
        <v>1982.23</v>
      </c>
      <c r="H49" s="303" t="s">
        <v>495</v>
      </c>
      <c r="I49" s="303" t="s">
        <v>495</v>
      </c>
      <c r="J49" s="700">
        <v>173.8</v>
      </c>
      <c r="K49" s="962" t="s">
        <v>1480</v>
      </c>
    </row>
    <row r="50" spans="2:11" ht="10.5" customHeight="1" x14ac:dyDescent="0.2">
      <c r="B50" s="320" t="s">
        <v>1491</v>
      </c>
      <c r="C50" s="497">
        <v>2607</v>
      </c>
      <c r="D50" s="497">
        <v>12783</v>
      </c>
      <c r="E50" s="497" t="s">
        <v>452</v>
      </c>
      <c r="F50" s="539" t="s">
        <v>452</v>
      </c>
      <c r="G50" s="539" t="s">
        <v>452</v>
      </c>
      <c r="H50" s="304" t="s">
        <v>495</v>
      </c>
      <c r="I50" s="304" t="s">
        <v>495</v>
      </c>
      <c r="J50" s="701" t="s">
        <v>452</v>
      </c>
      <c r="K50" s="968" t="s">
        <v>1618</v>
      </c>
    </row>
    <row r="51" spans="2:11" ht="10.5" customHeight="1" x14ac:dyDescent="0.2">
      <c r="B51" s="1438" t="s">
        <v>1208</v>
      </c>
      <c r="C51" s="215"/>
      <c r="D51" s="215"/>
      <c r="E51" s="215"/>
      <c r="F51" s="215"/>
      <c r="G51" s="215"/>
      <c r="H51" s="60"/>
      <c r="I51" s="60"/>
      <c r="J51" s="60"/>
      <c r="K51" s="60"/>
    </row>
    <row r="52" spans="2:11" ht="10.5" customHeight="1" x14ac:dyDescent="0.2">
      <c r="B52" s="1438" t="s">
        <v>1209</v>
      </c>
      <c r="C52" s="215"/>
      <c r="D52" s="215"/>
      <c r="E52" s="215"/>
      <c r="F52" s="215"/>
      <c r="G52" s="215"/>
      <c r="H52" s="60"/>
      <c r="I52" s="60"/>
      <c r="J52" s="60"/>
      <c r="K52" s="60"/>
    </row>
    <row r="53" spans="2:11" ht="10.5" customHeight="1" x14ac:dyDescent="0.2">
      <c r="B53" s="1719" t="s">
        <v>1396</v>
      </c>
      <c r="C53" s="1770"/>
      <c r="D53" s="1770"/>
      <c r="E53" s="1770"/>
      <c r="F53" s="1770"/>
      <c r="G53" s="1770"/>
      <c r="H53" s="60"/>
      <c r="I53" s="60"/>
      <c r="J53" s="60"/>
      <c r="K53" s="60"/>
    </row>
    <row r="54" spans="2:11" ht="10.5" customHeight="1" x14ac:dyDescent="0.2">
      <c r="B54" s="1719" t="s">
        <v>1361</v>
      </c>
      <c r="C54" s="1719"/>
      <c r="D54" s="215"/>
      <c r="E54" s="215"/>
      <c r="F54" s="215"/>
      <c r="G54" s="215"/>
      <c r="H54" s="60"/>
      <c r="I54" s="60"/>
      <c r="J54" s="60"/>
      <c r="K54" s="60"/>
    </row>
    <row r="55" spans="2:11" ht="10.5" customHeight="1" x14ac:dyDescent="0.2">
      <c r="B55" s="1719"/>
      <c r="C55" s="1719"/>
      <c r="D55" s="215"/>
      <c r="E55" s="215"/>
      <c r="F55" s="215"/>
      <c r="G55" s="215"/>
    </row>
    <row r="56" spans="2:11" ht="10.5" customHeight="1" x14ac:dyDescent="0.2">
      <c r="B56" s="48"/>
      <c r="C56" s="50"/>
      <c r="D56" s="50"/>
      <c r="E56" s="50"/>
      <c r="F56" s="50"/>
      <c r="G56" s="50"/>
      <c r="H56" s="50"/>
    </row>
    <row r="57" spans="2:11" ht="10.5" customHeight="1" x14ac:dyDescent="0.2">
      <c r="B57" s="48"/>
    </row>
    <row r="58" spans="2:11" ht="10.5" customHeight="1" x14ac:dyDescent="0.2">
      <c r="B58" s="48"/>
    </row>
    <row r="59" spans="2:11" ht="10.5" customHeight="1" x14ac:dyDescent="0.2">
      <c r="B59" s="48"/>
    </row>
    <row r="60" spans="2:11" ht="10.5" customHeight="1" x14ac:dyDescent="0.2">
      <c r="B60" s="48"/>
    </row>
    <row r="61" spans="2:11" ht="10.5" customHeight="1" x14ac:dyDescent="0.2">
      <c r="B61" s="48"/>
    </row>
    <row r="62" spans="2:11" ht="10.5" customHeight="1" x14ac:dyDescent="0.2">
      <c r="B62" s="48"/>
    </row>
    <row r="63" spans="2:11" ht="10.5" customHeight="1" x14ac:dyDescent="0.2">
      <c r="B63" s="48"/>
    </row>
    <row r="64" spans="2:11" ht="10.5" customHeight="1" x14ac:dyDescent="0.2">
      <c r="B64" s="48"/>
    </row>
    <row r="65" spans="2:7" ht="10.5" customHeight="1" x14ac:dyDescent="0.2">
      <c r="B65" s="426"/>
    </row>
    <row r="66" spans="2:7" ht="10.5" customHeight="1" x14ac:dyDescent="0.2">
      <c r="B66" s="426"/>
    </row>
    <row r="67" spans="2:7" ht="10.5" customHeight="1" x14ac:dyDescent="0.2">
      <c r="B67" s="48"/>
    </row>
    <row r="68" spans="2:7" ht="10.5" customHeight="1" x14ac:dyDescent="0.2">
      <c r="B68" s="48"/>
    </row>
    <row r="69" spans="2:7" ht="10.5" customHeight="1" x14ac:dyDescent="0.2">
      <c r="B69" s="48"/>
    </row>
    <row r="70" spans="2:7" ht="10.5" customHeight="1" x14ac:dyDescent="0.2">
      <c r="B70" s="48"/>
    </row>
    <row r="71" spans="2:7" ht="10.5" customHeight="1" x14ac:dyDescent="0.2">
      <c r="B71" s="48"/>
    </row>
    <row r="72" spans="2:7" ht="10.5" customHeight="1" x14ac:dyDescent="0.2">
      <c r="B72" s="48"/>
    </row>
    <row r="73" spans="2:7" ht="10.5" customHeight="1" x14ac:dyDescent="0.2">
      <c r="B73" s="48"/>
    </row>
    <row r="74" spans="2:7" ht="10.5" customHeight="1" x14ac:dyDescent="0.2">
      <c r="B74" s="48"/>
    </row>
    <row r="75" spans="2:7" ht="10.5" customHeight="1" x14ac:dyDescent="0.2">
      <c r="B75" s="48"/>
    </row>
    <row r="76" spans="2:7" ht="10.5" customHeight="1" x14ac:dyDescent="0.2">
      <c r="B76" s="48"/>
    </row>
    <row r="77" spans="2:7" ht="10.5" customHeight="1" x14ac:dyDescent="0.2">
      <c r="B77" s="48"/>
    </row>
    <row r="78" spans="2:7" ht="10.5" customHeight="1" x14ac:dyDescent="0.2">
      <c r="B78" s="48"/>
    </row>
    <row r="79" spans="2:7" ht="10.5" customHeight="1" x14ac:dyDescent="0.2">
      <c r="B79" s="48"/>
    </row>
    <row r="80" spans="2:7" ht="10.5" customHeight="1" x14ac:dyDescent="0.2">
      <c r="B80" s="48"/>
      <c r="G80" s="149">
        <v>7</v>
      </c>
    </row>
    <row r="81" spans="2:12" ht="10.5" customHeight="1" x14ac:dyDescent="0.2">
      <c r="B81" s="1239"/>
      <c r="G81" s="149"/>
    </row>
    <row r="82" spans="2:12" ht="10.5" customHeight="1" x14ac:dyDescent="0.2">
      <c r="G82" s="73"/>
    </row>
    <row r="83" spans="2:12" ht="11.45" customHeight="1" x14ac:dyDescent="0.2">
      <c r="B83" s="60" t="s">
        <v>808</v>
      </c>
      <c r="C83" s="60"/>
      <c r="D83" s="60"/>
      <c r="E83" s="60"/>
      <c r="F83" s="60"/>
      <c r="G83" s="60"/>
      <c r="H83" s="60"/>
      <c r="I83" s="60"/>
      <c r="J83" s="60"/>
      <c r="K83" s="60"/>
      <c r="L83" s="60"/>
    </row>
    <row r="84" spans="2:12" ht="10.5" customHeight="1" x14ac:dyDescent="0.2">
      <c r="B84" s="1672" t="s">
        <v>75</v>
      </c>
      <c r="C84" s="1690" t="s">
        <v>45</v>
      </c>
      <c r="D84" s="1698" t="s">
        <v>1023</v>
      </c>
      <c r="E84" s="1699"/>
      <c r="F84" s="1699"/>
      <c r="G84" s="1700"/>
      <c r="H84" s="1698" t="s">
        <v>1668</v>
      </c>
      <c r="I84" s="1700"/>
      <c r="J84" s="1698" t="s">
        <v>141</v>
      </c>
      <c r="K84" s="1699"/>
      <c r="L84" s="1700"/>
    </row>
    <row r="85" spans="2:12" ht="23.25" customHeight="1" x14ac:dyDescent="0.2">
      <c r="B85" s="1712"/>
      <c r="C85" s="1701"/>
      <c r="D85" s="1698" t="s">
        <v>46</v>
      </c>
      <c r="E85" s="1700"/>
      <c r="F85" s="1698" t="s">
        <v>47</v>
      </c>
      <c r="G85" s="1700"/>
      <c r="H85" s="1690" t="s">
        <v>142</v>
      </c>
      <c r="I85" s="1690" t="s">
        <v>160</v>
      </c>
      <c r="J85" s="1690" t="s">
        <v>1669</v>
      </c>
      <c r="K85" s="1698" t="s">
        <v>48</v>
      </c>
      <c r="L85" s="1700"/>
    </row>
    <row r="86" spans="2:12" ht="10.5" customHeight="1" x14ac:dyDescent="0.2">
      <c r="B86" s="1712"/>
      <c r="C86" s="1691"/>
      <c r="D86" s="1430" t="s">
        <v>329</v>
      </c>
      <c r="E86" s="1430" t="s">
        <v>257</v>
      </c>
      <c r="F86" s="1430" t="s">
        <v>329</v>
      </c>
      <c r="G86" s="1430" t="s">
        <v>257</v>
      </c>
      <c r="H86" s="1691"/>
      <c r="I86" s="1691"/>
      <c r="J86" s="1691"/>
      <c r="K86" s="1430" t="s">
        <v>329</v>
      </c>
      <c r="L86" s="1430" t="s">
        <v>257</v>
      </c>
    </row>
    <row r="87" spans="2:12" ht="10.5" customHeight="1" x14ac:dyDescent="0.2">
      <c r="B87" s="1673"/>
      <c r="C87" s="1245" t="s">
        <v>276</v>
      </c>
      <c r="D87" s="1682" t="s">
        <v>916</v>
      </c>
      <c r="E87" s="1684"/>
      <c r="F87" s="1684"/>
      <c r="G87" s="1683"/>
      <c r="H87" s="1682" t="s">
        <v>276</v>
      </c>
      <c r="I87" s="1730"/>
      <c r="J87" s="1628"/>
      <c r="K87" s="1682" t="s">
        <v>916</v>
      </c>
      <c r="L87" s="1683"/>
    </row>
    <row r="88" spans="2:12" ht="10.5" customHeight="1" x14ac:dyDescent="0.2">
      <c r="B88" s="298" t="s">
        <v>143</v>
      </c>
      <c r="C88" s="500">
        <v>4988</v>
      </c>
      <c r="D88" s="551">
        <v>39.61</v>
      </c>
      <c r="E88" s="551">
        <v>35.42</v>
      </c>
      <c r="F88" s="551">
        <v>37.68</v>
      </c>
      <c r="G88" s="551">
        <v>33.49</v>
      </c>
      <c r="H88" s="500">
        <v>5104</v>
      </c>
      <c r="I88" s="500">
        <v>2658</v>
      </c>
      <c r="J88" s="500">
        <v>1302</v>
      </c>
      <c r="K88" s="551">
        <v>46.36</v>
      </c>
      <c r="L88" s="551">
        <v>44.64</v>
      </c>
    </row>
    <row r="89" spans="2:12" ht="10.5" customHeight="1" x14ac:dyDescent="0.2">
      <c r="B89" s="298" t="s">
        <v>144</v>
      </c>
      <c r="C89" s="500">
        <v>7212</v>
      </c>
      <c r="D89" s="551">
        <v>39.869999999999997</v>
      </c>
      <c r="E89" s="551">
        <v>37.22</v>
      </c>
      <c r="F89" s="551">
        <v>37.92</v>
      </c>
      <c r="G89" s="551">
        <v>35.270000000000003</v>
      </c>
      <c r="H89" s="500">
        <v>4824</v>
      </c>
      <c r="I89" s="500">
        <v>2722</v>
      </c>
      <c r="J89" s="500">
        <v>2835</v>
      </c>
      <c r="K89" s="551">
        <v>41.92</v>
      </c>
      <c r="L89" s="551">
        <v>40.950000000000003</v>
      </c>
    </row>
    <row r="90" spans="2:12" ht="10.5" customHeight="1" x14ac:dyDescent="0.2">
      <c r="B90" s="298" t="s">
        <v>145</v>
      </c>
      <c r="C90" s="500">
        <v>8174</v>
      </c>
      <c r="D90" s="551">
        <v>40.950000000000003</v>
      </c>
      <c r="E90" s="551">
        <v>39.6</v>
      </c>
      <c r="F90" s="551">
        <v>39</v>
      </c>
      <c r="G90" s="551">
        <v>37.65</v>
      </c>
      <c r="H90" s="500">
        <v>5164</v>
      </c>
      <c r="I90" s="500">
        <v>2759</v>
      </c>
      <c r="J90" s="500">
        <v>3917</v>
      </c>
      <c r="K90" s="551">
        <v>47.96</v>
      </c>
      <c r="L90" s="551">
        <v>49.41</v>
      </c>
    </row>
    <row r="91" spans="2:12" ht="10.5" customHeight="1" x14ac:dyDescent="0.2">
      <c r="B91" s="298" t="s">
        <v>146</v>
      </c>
      <c r="C91" s="500">
        <v>3337</v>
      </c>
      <c r="D91" s="551">
        <v>45.45</v>
      </c>
      <c r="E91" s="551">
        <v>45.45</v>
      </c>
      <c r="F91" s="551">
        <v>43.5</v>
      </c>
      <c r="G91" s="551">
        <v>43.5</v>
      </c>
      <c r="H91" s="500">
        <v>5157</v>
      </c>
      <c r="I91" s="500">
        <v>2573</v>
      </c>
      <c r="J91" s="500">
        <v>607</v>
      </c>
      <c r="K91" s="551">
        <v>84.25</v>
      </c>
      <c r="L91" s="551">
        <v>58.36</v>
      </c>
    </row>
    <row r="92" spans="2:12" ht="10.5" customHeight="1" x14ac:dyDescent="0.2">
      <c r="B92" s="298" t="s">
        <v>147</v>
      </c>
      <c r="C92" s="500">
        <v>9829</v>
      </c>
      <c r="D92" s="551">
        <v>48.95</v>
      </c>
      <c r="E92" s="551">
        <v>48.95</v>
      </c>
      <c r="F92" s="551">
        <v>47</v>
      </c>
      <c r="G92" s="551">
        <v>47</v>
      </c>
      <c r="H92" s="500">
        <v>5741</v>
      </c>
      <c r="I92" s="500">
        <v>2878</v>
      </c>
      <c r="J92" s="500">
        <v>3698</v>
      </c>
      <c r="K92" s="551">
        <v>91.2</v>
      </c>
      <c r="L92" s="551">
        <v>92.19</v>
      </c>
    </row>
    <row r="93" spans="2:12" ht="10.5" customHeight="1" x14ac:dyDescent="0.2">
      <c r="B93" s="298"/>
      <c r="C93" s="500"/>
      <c r="D93" s="551"/>
      <c r="E93" s="551"/>
      <c r="F93" s="551"/>
      <c r="G93" s="551"/>
      <c r="H93" s="500"/>
      <c r="I93" s="500"/>
      <c r="J93" s="500"/>
      <c r="K93" s="551"/>
      <c r="L93" s="551"/>
    </row>
    <row r="94" spans="2:12" ht="10.5" customHeight="1" x14ac:dyDescent="0.2">
      <c r="B94" s="298" t="s">
        <v>148</v>
      </c>
      <c r="C94" s="500">
        <v>8161</v>
      </c>
      <c r="D94" s="551">
        <v>52.3</v>
      </c>
      <c r="E94" s="551">
        <v>52.3</v>
      </c>
      <c r="F94" s="551">
        <v>50</v>
      </c>
      <c r="G94" s="551">
        <v>50</v>
      </c>
      <c r="H94" s="500">
        <v>5844</v>
      </c>
      <c r="I94" s="500">
        <v>2897</v>
      </c>
      <c r="J94" s="500">
        <v>3769</v>
      </c>
      <c r="K94" s="551">
        <v>95.6</v>
      </c>
      <c r="L94" s="551">
        <v>92.93</v>
      </c>
    </row>
    <row r="95" spans="2:12" ht="10.5" customHeight="1" x14ac:dyDescent="0.2">
      <c r="B95" s="298" t="s">
        <v>149</v>
      </c>
      <c r="C95" s="500">
        <v>6602</v>
      </c>
      <c r="D95" s="551">
        <v>61.3</v>
      </c>
      <c r="E95" s="551">
        <v>61.3</v>
      </c>
      <c r="F95" s="551">
        <v>59</v>
      </c>
      <c r="G95" s="551">
        <v>59</v>
      </c>
      <c r="H95" s="500">
        <v>5884</v>
      </c>
      <c r="I95" s="500">
        <v>2988</v>
      </c>
      <c r="J95" s="500">
        <v>2087</v>
      </c>
      <c r="K95" s="551">
        <v>117.09</v>
      </c>
      <c r="L95" s="551">
        <v>105.14</v>
      </c>
    </row>
    <row r="96" spans="2:12" ht="10.5" customHeight="1" x14ac:dyDescent="0.2">
      <c r="B96" s="298" t="s">
        <v>150</v>
      </c>
      <c r="C96" s="500">
        <v>8879</v>
      </c>
      <c r="D96" s="551">
        <v>74.95</v>
      </c>
      <c r="E96" s="551">
        <v>74.95</v>
      </c>
      <c r="F96" s="551">
        <v>71.5</v>
      </c>
      <c r="G96" s="551">
        <v>71.5</v>
      </c>
      <c r="H96" s="500">
        <v>5683</v>
      </c>
      <c r="I96" s="500">
        <v>2844</v>
      </c>
      <c r="J96" s="500">
        <v>3170</v>
      </c>
      <c r="K96" s="551">
        <v>94.62</v>
      </c>
      <c r="L96" s="551">
        <v>87.43</v>
      </c>
    </row>
    <row r="97" spans="2:12" ht="10.5" customHeight="1" x14ac:dyDescent="0.2">
      <c r="B97" s="298" t="s">
        <v>748</v>
      </c>
      <c r="C97" s="500">
        <v>9216</v>
      </c>
      <c r="D97" s="551">
        <v>86.55</v>
      </c>
      <c r="E97" s="551">
        <v>86.55</v>
      </c>
      <c r="F97" s="551">
        <v>83.1</v>
      </c>
      <c r="G97" s="551">
        <v>83.1</v>
      </c>
      <c r="H97" s="500">
        <v>5480</v>
      </c>
      <c r="I97" s="500">
        <v>2850</v>
      </c>
      <c r="J97" s="500">
        <v>3843</v>
      </c>
      <c r="K97" s="551">
        <v>97.4</v>
      </c>
      <c r="L97" s="551">
        <v>96.1</v>
      </c>
    </row>
    <row r="98" spans="2:12" ht="10.5" customHeight="1" x14ac:dyDescent="0.2">
      <c r="B98" s="298" t="s">
        <v>749</v>
      </c>
      <c r="C98" s="500">
        <v>7558</v>
      </c>
      <c r="D98" s="551">
        <v>106.55</v>
      </c>
      <c r="E98" s="551">
        <v>106.55</v>
      </c>
      <c r="F98" s="551">
        <v>102.15</v>
      </c>
      <c r="G98" s="551">
        <v>102</v>
      </c>
      <c r="H98" s="500">
        <v>5869</v>
      </c>
      <c r="I98" s="500">
        <v>2973</v>
      </c>
      <c r="J98" s="500">
        <v>3141</v>
      </c>
      <c r="K98" s="551">
        <v>141.21</v>
      </c>
      <c r="L98" s="551">
        <v>109.02</v>
      </c>
    </row>
    <row r="99" spans="2:12" ht="10.5" customHeight="1" x14ac:dyDescent="0.2">
      <c r="B99" s="298"/>
      <c r="C99" s="500"/>
      <c r="D99" s="551"/>
      <c r="E99" s="551"/>
      <c r="F99" s="551"/>
      <c r="G99" s="551"/>
      <c r="H99" s="500"/>
      <c r="I99" s="500"/>
      <c r="J99" s="500"/>
      <c r="K99" s="551"/>
      <c r="L99" s="551"/>
    </row>
    <row r="100" spans="2:12" ht="10.5" customHeight="1" x14ac:dyDescent="0.2">
      <c r="B100" s="298" t="s">
        <v>750</v>
      </c>
      <c r="C100" s="500">
        <v>9994</v>
      </c>
      <c r="D100" s="551">
        <v>130</v>
      </c>
      <c r="E100" s="551">
        <v>129.75</v>
      </c>
      <c r="F100" s="551">
        <v>122.65</v>
      </c>
      <c r="G100" s="551">
        <v>122.4</v>
      </c>
      <c r="H100" s="500">
        <v>5879</v>
      </c>
      <c r="I100" s="500">
        <v>2912</v>
      </c>
      <c r="J100" s="500">
        <v>4256</v>
      </c>
      <c r="K100" s="551">
        <v>138.21</v>
      </c>
      <c r="L100" s="551">
        <v>118.07</v>
      </c>
    </row>
    <row r="101" spans="2:12" ht="10.5" customHeight="1" x14ac:dyDescent="0.2">
      <c r="B101" s="298" t="s">
        <v>751</v>
      </c>
      <c r="C101" s="500">
        <v>13574</v>
      </c>
      <c r="D101" s="551">
        <v>142.19999999999999</v>
      </c>
      <c r="E101" s="551">
        <v>142.05000000000001</v>
      </c>
      <c r="F101" s="551">
        <v>134.15</v>
      </c>
      <c r="G101" s="551">
        <v>134</v>
      </c>
      <c r="H101" s="500">
        <v>6328</v>
      </c>
      <c r="I101" s="500">
        <v>3136</v>
      </c>
      <c r="J101" s="500">
        <v>5924</v>
      </c>
      <c r="K101" s="551">
        <v>121.54</v>
      </c>
      <c r="L101" s="551">
        <v>121.16</v>
      </c>
    </row>
    <row r="102" spans="2:12" ht="10.5" customHeight="1" x14ac:dyDescent="0.2">
      <c r="B102" s="298" t="s">
        <v>752</v>
      </c>
      <c r="C102" s="500">
        <v>7511</v>
      </c>
      <c r="D102" s="551">
        <v>164.6</v>
      </c>
      <c r="E102" s="551">
        <v>164.6</v>
      </c>
      <c r="F102" s="551">
        <v>155.30000000000001</v>
      </c>
      <c r="G102" s="551">
        <v>155.30000000000001</v>
      </c>
      <c r="H102" s="500">
        <v>6960</v>
      </c>
      <c r="I102" s="500">
        <v>3394</v>
      </c>
      <c r="J102" s="500">
        <v>5096</v>
      </c>
      <c r="K102" s="551">
        <v>133.99</v>
      </c>
      <c r="L102" s="551">
        <v>134.72999999999999</v>
      </c>
    </row>
    <row r="103" spans="2:12" ht="10.5" customHeight="1" x14ac:dyDescent="0.2">
      <c r="B103" s="298" t="s">
        <v>753</v>
      </c>
      <c r="C103" s="500">
        <v>3704</v>
      </c>
      <c r="D103" s="823">
        <v>180.25</v>
      </c>
      <c r="E103" s="823">
        <v>180.25</v>
      </c>
      <c r="F103" s="823">
        <v>170.05</v>
      </c>
      <c r="G103" s="823">
        <v>170.05</v>
      </c>
      <c r="H103" s="500">
        <v>6786</v>
      </c>
      <c r="I103" s="500">
        <v>3251</v>
      </c>
      <c r="J103" s="500">
        <v>833</v>
      </c>
      <c r="K103" s="551" t="s">
        <v>369</v>
      </c>
      <c r="L103" s="551" t="s">
        <v>369</v>
      </c>
    </row>
    <row r="104" spans="2:12" ht="10.5" customHeight="1" x14ac:dyDescent="0.2">
      <c r="B104" s="298" t="s">
        <v>754</v>
      </c>
      <c r="C104" s="500">
        <v>3647</v>
      </c>
      <c r="D104" s="823">
        <v>237.95</v>
      </c>
      <c r="E104" s="823">
        <v>233.8</v>
      </c>
      <c r="F104" s="823">
        <v>224.5</v>
      </c>
      <c r="G104" s="823">
        <v>220.5</v>
      </c>
      <c r="H104" s="500">
        <v>5715</v>
      </c>
      <c r="I104" s="500">
        <v>2958</v>
      </c>
      <c r="J104" s="500">
        <v>712</v>
      </c>
      <c r="K104" s="551" t="s">
        <v>369</v>
      </c>
      <c r="L104" s="551" t="s">
        <v>369</v>
      </c>
    </row>
    <row r="105" spans="2:12" ht="10.5" customHeight="1" x14ac:dyDescent="0.2">
      <c r="B105" s="298"/>
      <c r="C105" s="500"/>
      <c r="D105" s="823"/>
      <c r="E105" s="823"/>
      <c r="F105" s="823"/>
      <c r="G105" s="823"/>
      <c r="H105" s="500"/>
      <c r="I105" s="500"/>
      <c r="J105" s="500"/>
      <c r="K105" s="551"/>
      <c r="L105" s="551"/>
    </row>
    <row r="106" spans="2:12" ht="10.5" customHeight="1" x14ac:dyDescent="0.2">
      <c r="B106" s="298" t="s">
        <v>755</v>
      </c>
      <c r="C106" s="500">
        <v>7111</v>
      </c>
      <c r="D106" s="823">
        <v>261.39999999999998</v>
      </c>
      <c r="E106" s="823">
        <v>257.2</v>
      </c>
      <c r="F106" s="823">
        <v>246.6</v>
      </c>
      <c r="G106" s="823">
        <v>242.65</v>
      </c>
      <c r="H106" s="500">
        <v>5471</v>
      </c>
      <c r="I106" s="500">
        <v>2590</v>
      </c>
      <c r="J106" s="500">
        <v>1204</v>
      </c>
      <c r="K106" s="551" t="s">
        <v>369</v>
      </c>
      <c r="L106" s="551">
        <v>246.69</v>
      </c>
    </row>
    <row r="107" spans="2:12" ht="10.5" customHeight="1" x14ac:dyDescent="0.2">
      <c r="B107" s="298" t="s">
        <v>756</v>
      </c>
      <c r="C107" s="500">
        <v>7272</v>
      </c>
      <c r="D107" s="823">
        <v>315.68</v>
      </c>
      <c r="E107" s="823">
        <v>286.76</v>
      </c>
      <c r="F107" s="823">
        <v>308.89</v>
      </c>
      <c r="G107" s="823">
        <v>285.27</v>
      </c>
      <c r="H107" s="500">
        <v>5236</v>
      </c>
      <c r="I107" s="500">
        <v>2457</v>
      </c>
      <c r="J107" s="500">
        <v>3538</v>
      </c>
      <c r="K107" s="551" t="s">
        <v>369</v>
      </c>
      <c r="L107" s="551">
        <v>187.78</v>
      </c>
    </row>
    <row r="108" spans="2:12" ht="10.5" customHeight="1" x14ac:dyDescent="0.2">
      <c r="B108" s="298" t="s">
        <v>757</v>
      </c>
      <c r="C108" s="500">
        <v>6440</v>
      </c>
      <c r="D108" s="551">
        <v>328.6</v>
      </c>
      <c r="E108" s="551">
        <v>305.3</v>
      </c>
      <c r="F108" s="551">
        <v>310</v>
      </c>
      <c r="G108" s="551">
        <v>288</v>
      </c>
      <c r="H108" s="500">
        <v>5647</v>
      </c>
      <c r="I108" s="500">
        <v>2446</v>
      </c>
      <c r="J108" s="500">
        <v>2357</v>
      </c>
      <c r="K108" s="551">
        <v>185</v>
      </c>
      <c r="L108" s="551">
        <v>168.33</v>
      </c>
    </row>
    <row r="109" spans="2:12" ht="10.5" customHeight="1" x14ac:dyDescent="0.2">
      <c r="B109" s="298" t="s">
        <v>758</v>
      </c>
      <c r="C109" s="500">
        <v>6178</v>
      </c>
      <c r="D109" s="551">
        <v>341.3</v>
      </c>
      <c r="E109" s="551">
        <v>312.7</v>
      </c>
      <c r="F109" s="551">
        <v>322</v>
      </c>
      <c r="G109" s="551">
        <v>295</v>
      </c>
      <c r="H109" s="500">
        <v>5801</v>
      </c>
      <c r="I109" s="500">
        <v>2376</v>
      </c>
      <c r="J109" s="500">
        <v>1390</v>
      </c>
      <c r="K109" s="551">
        <v>323.47000000000003</v>
      </c>
      <c r="L109" s="551">
        <v>326.75</v>
      </c>
    </row>
    <row r="110" spans="2:12" ht="10.5" customHeight="1" x14ac:dyDescent="0.2">
      <c r="B110" s="298" t="s">
        <v>759</v>
      </c>
      <c r="C110" s="500">
        <v>10649</v>
      </c>
      <c r="D110" s="551">
        <v>375.25</v>
      </c>
      <c r="E110" s="551">
        <v>353</v>
      </c>
      <c r="F110" s="551">
        <v>354</v>
      </c>
      <c r="G110" s="551">
        <v>333</v>
      </c>
      <c r="H110" s="500">
        <v>6425</v>
      </c>
      <c r="I110" s="500">
        <v>2353</v>
      </c>
      <c r="J110" s="500">
        <v>4909</v>
      </c>
      <c r="K110" s="551">
        <v>286.68</v>
      </c>
      <c r="L110" s="551">
        <v>327.58</v>
      </c>
    </row>
    <row r="111" spans="2:12" ht="10.5" customHeight="1" x14ac:dyDescent="0.2">
      <c r="B111" s="298"/>
      <c r="C111" s="500"/>
      <c r="D111" s="551"/>
      <c r="E111" s="551"/>
      <c r="F111" s="551"/>
      <c r="G111" s="551"/>
      <c r="H111" s="500"/>
      <c r="I111" s="500"/>
      <c r="J111" s="500"/>
      <c r="K111" s="551"/>
      <c r="L111" s="551"/>
    </row>
    <row r="112" spans="2:12" ht="10.5" customHeight="1" x14ac:dyDescent="0.2">
      <c r="B112" s="298" t="s">
        <v>760</v>
      </c>
      <c r="C112" s="500">
        <v>7457</v>
      </c>
      <c r="D112" s="551">
        <v>416.6</v>
      </c>
      <c r="E112" s="551">
        <v>381.6</v>
      </c>
      <c r="F112" s="551">
        <v>393</v>
      </c>
      <c r="G112" s="551">
        <v>360</v>
      </c>
      <c r="H112" s="500">
        <v>6769</v>
      </c>
      <c r="I112" s="500">
        <v>2534</v>
      </c>
      <c r="J112" s="500">
        <v>1784</v>
      </c>
      <c r="K112" s="551">
        <v>320.3</v>
      </c>
      <c r="L112" s="551">
        <v>317</v>
      </c>
    </row>
    <row r="113" spans="2:12" ht="10.5" customHeight="1" x14ac:dyDescent="0.2">
      <c r="B113" s="298" t="s">
        <v>761</v>
      </c>
      <c r="C113" s="500">
        <v>6923</v>
      </c>
      <c r="D113" s="551">
        <v>491.85</v>
      </c>
      <c r="E113" s="551">
        <v>444.15</v>
      </c>
      <c r="F113" s="551">
        <v>464</v>
      </c>
      <c r="G113" s="551">
        <v>419</v>
      </c>
      <c r="H113" s="500">
        <v>7022</v>
      </c>
      <c r="I113" s="500">
        <v>2567</v>
      </c>
      <c r="J113" s="500">
        <v>1370</v>
      </c>
      <c r="K113" s="551">
        <v>490.28</v>
      </c>
      <c r="L113" s="551">
        <v>356.23</v>
      </c>
    </row>
    <row r="114" spans="2:12" ht="10.5" customHeight="1" x14ac:dyDescent="0.2">
      <c r="B114" s="298" t="s">
        <v>449</v>
      </c>
      <c r="C114" s="500">
        <v>2321</v>
      </c>
      <c r="D114" s="551">
        <v>561.79999999999995</v>
      </c>
      <c r="E114" s="551">
        <v>523.5</v>
      </c>
      <c r="F114" s="551">
        <v>530</v>
      </c>
      <c r="G114" s="551">
        <v>495</v>
      </c>
      <c r="H114" s="500">
        <v>6828</v>
      </c>
      <c r="I114" s="500">
        <v>2743</v>
      </c>
      <c r="J114" s="500">
        <v>408</v>
      </c>
      <c r="K114" s="551" t="s">
        <v>369</v>
      </c>
      <c r="L114" s="551" t="s">
        <v>369</v>
      </c>
    </row>
    <row r="115" spans="2:12" ht="10.5" customHeight="1" x14ac:dyDescent="0.2">
      <c r="B115" s="298" t="s">
        <v>450</v>
      </c>
      <c r="C115" s="500">
        <v>8188</v>
      </c>
      <c r="D115" s="551">
        <v>577.70000000000005</v>
      </c>
      <c r="E115" s="551">
        <v>535.29999999999995</v>
      </c>
      <c r="F115" s="551">
        <v>545</v>
      </c>
      <c r="G115" s="551">
        <v>505</v>
      </c>
      <c r="H115" s="500">
        <v>6773</v>
      </c>
      <c r="I115" s="500">
        <v>2918</v>
      </c>
      <c r="J115" s="500">
        <v>1447</v>
      </c>
      <c r="K115" s="551">
        <v>442.3</v>
      </c>
      <c r="L115" s="551">
        <v>426.03</v>
      </c>
    </row>
    <row r="116" spans="2:12" ht="10.5" customHeight="1" x14ac:dyDescent="0.2">
      <c r="B116" s="298" t="s">
        <v>451</v>
      </c>
      <c r="C116" s="500">
        <v>10718</v>
      </c>
      <c r="D116" s="551">
        <v>545.9</v>
      </c>
      <c r="E116" s="551">
        <v>542.70000000000005</v>
      </c>
      <c r="F116" s="551">
        <v>515</v>
      </c>
      <c r="G116" s="551">
        <v>495</v>
      </c>
      <c r="H116" s="500">
        <v>6417</v>
      </c>
      <c r="I116" s="500">
        <v>2540</v>
      </c>
      <c r="J116" s="500">
        <v>4719</v>
      </c>
      <c r="K116" s="551">
        <v>380.79</v>
      </c>
      <c r="L116" s="551">
        <v>411.44</v>
      </c>
    </row>
    <row r="117" spans="2:12" ht="10.5" customHeight="1" x14ac:dyDescent="0.2">
      <c r="B117" s="298"/>
      <c r="C117" s="500"/>
      <c r="D117" s="551"/>
      <c r="E117" s="551"/>
      <c r="F117" s="551"/>
      <c r="G117" s="551"/>
      <c r="H117" s="500"/>
      <c r="I117" s="500"/>
      <c r="J117" s="500"/>
      <c r="K117" s="551"/>
      <c r="L117" s="551"/>
    </row>
    <row r="118" spans="2:12" ht="10.5" customHeight="1" x14ac:dyDescent="0.2">
      <c r="B118" s="298" t="s">
        <v>320</v>
      </c>
      <c r="C118" s="500">
        <v>3307</v>
      </c>
      <c r="D118" s="551" t="s">
        <v>495</v>
      </c>
      <c r="E118" s="551" t="s">
        <v>495</v>
      </c>
      <c r="F118" s="551" t="s">
        <v>495</v>
      </c>
      <c r="G118" s="551" t="s">
        <v>495</v>
      </c>
      <c r="H118" s="500">
        <v>6842</v>
      </c>
      <c r="I118" s="500">
        <v>2807</v>
      </c>
      <c r="J118" s="500">
        <v>887</v>
      </c>
      <c r="K118" s="551" t="s">
        <v>369</v>
      </c>
      <c r="L118" s="551" t="s">
        <v>369</v>
      </c>
    </row>
    <row r="119" spans="2:12" ht="10.5" customHeight="1" x14ac:dyDescent="0.2">
      <c r="B119" s="298" t="s">
        <v>321</v>
      </c>
      <c r="C119" s="500">
        <v>8560</v>
      </c>
      <c r="D119" s="551" t="s">
        <v>495</v>
      </c>
      <c r="E119" s="551" t="s">
        <v>495</v>
      </c>
      <c r="F119" s="551" t="s">
        <v>495</v>
      </c>
      <c r="G119" s="551" t="s">
        <v>495</v>
      </c>
      <c r="H119" s="500">
        <v>6738</v>
      </c>
      <c r="I119" s="500">
        <v>2912</v>
      </c>
      <c r="J119" s="500">
        <v>2656</v>
      </c>
      <c r="K119" s="551">
        <v>796.57</v>
      </c>
      <c r="L119" s="551" t="s">
        <v>369</v>
      </c>
    </row>
    <row r="120" spans="2:12" ht="10.5" customHeight="1" x14ac:dyDescent="0.2">
      <c r="B120" s="298" t="s">
        <v>322</v>
      </c>
      <c r="C120" s="500">
        <v>9732</v>
      </c>
      <c r="D120" s="551" t="s">
        <v>495</v>
      </c>
      <c r="E120" s="551" t="s">
        <v>495</v>
      </c>
      <c r="F120" s="551" t="s">
        <v>495</v>
      </c>
      <c r="G120" s="551" t="s">
        <v>495</v>
      </c>
      <c r="H120" s="500">
        <v>6383</v>
      </c>
      <c r="I120" s="500">
        <v>3382</v>
      </c>
      <c r="J120" s="500">
        <v>1921</v>
      </c>
      <c r="K120" s="551" t="s">
        <v>452</v>
      </c>
      <c r="L120" s="551" t="s">
        <v>452</v>
      </c>
    </row>
    <row r="121" spans="2:12" ht="10.5" customHeight="1" x14ac:dyDescent="0.2">
      <c r="B121" s="298" t="s">
        <v>323</v>
      </c>
      <c r="C121" s="500">
        <v>6627</v>
      </c>
      <c r="D121" s="551" t="s">
        <v>495</v>
      </c>
      <c r="E121" s="551" t="s">
        <v>495</v>
      </c>
      <c r="F121" s="551" t="s">
        <v>495</v>
      </c>
      <c r="G121" s="551" t="s">
        <v>495</v>
      </c>
      <c r="H121" s="500">
        <v>6341</v>
      </c>
      <c r="I121" s="500">
        <v>3381</v>
      </c>
      <c r="J121" s="500">
        <v>1388</v>
      </c>
      <c r="K121" s="551" t="s">
        <v>452</v>
      </c>
      <c r="L121" s="551" t="s">
        <v>452</v>
      </c>
    </row>
    <row r="122" spans="2:12" ht="10.5" customHeight="1" x14ac:dyDescent="0.2">
      <c r="B122" s="298" t="s">
        <v>279</v>
      </c>
      <c r="C122" s="500">
        <v>6887</v>
      </c>
      <c r="D122" s="551" t="s">
        <v>495</v>
      </c>
      <c r="E122" s="551" t="s">
        <v>495</v>
      </c>
      <c r="F122" s="551" t="s">
        <v>495</v>
      </c>
      <c r="G122" s="551" t="s">
        <v>495</v>
      </c>
      <c r="H122" s="500">
        <v>6362</v>
      </c>
      <c r="I122" s="500">
        <v>3426</v>
      </c>
      <c r="J122" s="500">
        <v>652</v>
      </c>
      <c r="K122" s="551" t="s">
        <v>452</v>
      </c>
      <c r="L122" s="551" t="s">
        <v>452</v>
      </c>
    </row>
    <row r="123" spans="2:12" ht="10.5" customHeight="1" x14ac:dyDescent="0.2">
      <c r="B123" s="298"/>
      <c r="C123" s="500"/>
      <c r="D123" s="551"/>
      <c r="E123" s="551"/>
      <c r="F123" s="551"/>
      <c r="G123" s="551"/>
      <c r="H123" s="500"/>
      <c r="I123" s="500"/>
      <c r="J123" s="500"/>
      <c r="K123" s="551"/>
      <c r="L123" s="551"/>
    </row>
    <row r="124" spans="2:12" ht="10.5" customHeight="1" x14ac:dyDescent="0.2">
      <c r="B124" s="298" t="s">
        <v>324</v>
      </c>
      <c r="C124" s="500">
        <v>10409</v>
      </c>
      <c r="D124" s="551" t="s">
        <v>495</v>
      </c>
      <c r="E124" s="551" t="s">
        <v>495</v>
      </c>
      <c r="F124" s="551" t="s">
        <v>495</v>
      </c>
      <c r="G124" s="551" t="s">
        <v>495</v>
      </c>
      <c r="H124" s="500">
        <v>6852</v>
      </c>
      <c r="I124" s="500">
        <v>3589</v>
      </c>
      <c r="J124" s="500">
        <v>1488</v>
      </c>
      <c r="K124" s="551" t="s">
        <v>452</v>
      </c>
      <c r="L124" s="551" t="s">
        <v>452</v>
      </c>
    </row>
    <row r="125" spans="2:12" ht="10.5" customHeight="1" x14ac:dyDescent="0.2">
      <c r="B125" s="298" t="s">
        <v>325</v>
      </c>
      <c r="C125" s="500">
        <v>7936</v>
      </c>
      <c r="D125" s="551" t="s">
        <v>495</v>
      </c>
      <c r="E125" s="551" t="s">
        <v>495</v>
      </c>
      <c r="F125" s="551" t="s">
        <v>495</v>
      </c>
      <c r="G125" s="551" t="s">
        <v>495</v>
      </c>
      <c r="H125" s="500">
        <v>7151</v>
      </c>
      <c r="I125" s="500">
        <v>3877</v>
      </c>
      <c r="J125" s="500">
        <v>1335</v>
      </c>
      <c r="K125" s="551" t="s">
        <v>452</v>
      </c>
      <c r="L125" s="538" t="s">
        <v>452</v>
      </c>
    </row>
    <row r="126" spans="2:12" ht="10.5" customHeight="1" x14ac:dyDescent="0.2">
      <c r="B126" s="498" t="s">
        <v>278</v>
      </c>
      <c r="C126" s="502">
        <v>9310</v>
      </c>
      <c r="D126" s="538" t="s">
        <v>495</v>
      </c>
      <c r="E126" s="538" t="s">
        <v>495</v>
      </c>
      <c r="F126" s="538" t="s">
        <v>495</v>
      </c>
      <c r="G126" s="538" t="s">
        <v>495</v>
      </c>
      <c r="H126" s="502">
        <v>6983</v>
      </c>
      <c r="I126" s="502">
        <v>3708</v>
      </c>
      <c r="J126" s="502">
        <v>1188</v>
      </c>
      <c r="K126" s="538" t="s">
        <v>452</v>
      </c>
      <c r="L126" s="538" t="s">
        <v>452</v>
      </c>
    </row>
    <row r="127" spans="2:12" ht="10.5" customHeight="1" x14ac:dyDescent="0.2">
      <c r="B127" s="319" t="s">
        <v>715</v>
      </c>
      <c r="C127" s="502">
        <v>8409</v>
      </c>
      <c r="D127" s="538" t="s">
        <v>495</v>
      </c>
      <c r="E127" s="538" t="s">
        <v>495</v>
      </c>
      <c r="F127" s="538" t="s">
        <v>495</v>
      </c>
      <c r="G127" s="538" t="s">
        <v>495</v>
      </c>
      <c r="H127" s="502">
        <v>7243</v>
      </c>
      <c r="I127" s="502">
        <v>3712</v>
      </c>
      <c r="J127" s="502">
        <v>1185</v>
      </c>
      <c r="K127" s="538" t="s">
        <v>452</v>
      </c>
      <c r="L127" s="538" t="s">
        <v>452</v>
      </c>
    </row>
    <row r="128" spans="2:12" ht="10.5" customHeight="1" x14ac:dyDescent="0.2">
      <c r="B128" s="319" t="s">
        <v>743</v>
      </c>
      <c r="C128" s="502">
        <v>9093</v>
      </c>
      <c r="D128" s="538" t="s">
        <v>495</v>
      </c>
      <c r="E128" s="538" t="s">
        <v>495</v>
      </c>
      <c r="F128" s="538" t="s">
        <v>495</v>
      </c>
      <c r="G128" s="538" t="s">
        <v>495</v>
      </c>
      <c r="H128" s="502">
        <v>7283</v>
      </c>
      <c r="I128" s="287">
        <v>3740</v>
      </c>
      <c r="J128" s="502">
        <v>832</v>
      </c>
      <c r="K128" s="538" t="s">
        <v>452</v>
      </c>
      <c r="L128" s="538" t="s">
        <v>452</v>
      </c>
    </row>
    <row r="129" spans="1:12" ht="10.5" customHeight="1" x14ac:dyDescent="0.2">
      <c r="B129" s="319"/>
      <c r="C129" s="502"/>
      <c r="D129" s="538"/>
      <c r="E129" s="538"/>
      <c r="F129" s="538"/>
      <c r="G129" s="538"/>
      <c r="H129" s="502"/>
      <c r="I129" s="288"/>
      <c r="J129" s="500"/>
      <c r="K129" s="538"/>
      <c r="L129" s="538"/>
    </row>
    <row r="130" spans="1:12" ht="10.5" customHeight="1" x14ac:dyDescent="0.2">
      <c r="B130" s="615" t="s">
        <v>496</v>
      </c>
      <c r="C130" s="578">
        <v>10055</v>
      </c>
      <c r="D130" s="538" t="s">
        <v>495</v>
      </c>
      <c r="E130" s="538" t="s">
        <v>495</v>
      </c>
      <c r="F130" s="538" t="s">
        <v>495</v>
      </c>
      <c r="G130" s="538" t="s">
        <v>495</v>
      </c>
      <c r="H130" s="580">
        <v>7462</v>
      </c>
      <c r="I130" s="578">
        <v>3825</v>
      </c>
      <c r="J130" s="860">
        <v>2237</v>
      </c>
      <c r="K130" s="538" t="s">
        <v>452</v>
      </c>
      <c r="L130" s="538" t="s">
        <v>452</v>
      </c>
    </row>
    <row r="131" spans="1:12" ht="10.5" customHeight="1" x14ac:dyDescent="0.2">
      <c r="A131" s="56"/>
      <c r="B131" s="615" t="s">
        <v>382</v>
      </c>
      <c r="C131" s="580">
        <v>6707</v>
      </c>
      <c r="D131" s="538" t="s">
        <v>495</v>
      </c>
      <c r="E131" s="538" t="s">
        <v>495</v>
      </c>
      <c r="F131" s="538" t="s">
        <v>495</v>
      </c>
      <c r="G131" s="538" t="s">
        <v>495</v>
      </c>
      <c r="H131" s="580">
        <v>7660</v>
      </c>
      <c r="I131" s="580">
        <v>3816</v>
      </c>
      <c r="J131" s="580">
        <v>597</v>
      </c>
      <c r="K131" s="538" t="s">
        <v>452</v>
      </c>
      <c r="L131" s="538" t="s">
        <v>452</v>
      </c>
    </row>
    <row r="132" spans="1:12" ht="10.5" customHeight="1" x14ac:dyDescent="0.2">
      <c r="A132" s="59"/>
      <c r="B132" s="615" t="s">
        <v>795</v>
      </c>
      <c r="C132" s="580">
        <v>6882</v>
      </c>
      <c r="D132" s="538" t="s">
        <v>495</v>
      </c>
      <c r="E132" s="538" t="s">
        <v>495</v>
      </c>
      <c r="F132" s="538" t="s">
        <v>495</v>
      </c>
      <c r="G132" s="538" t="s">
        <v>495</v>
      </c>
      <c r="H132" s="580">
        <v>8029</v>
      </c>
      <c r="I132" s="580">
        <v>3809</v>
      </c>
      <c r="J132" s="580">
        <v>534</v>
      </c>
      <c r="K132" s="538" t="s">
        <v>452</v>
      </c>
      <c r="L132" s="538" t="s">
        <v>452</v>
      </c>
    </row>
    <row r="133" spans="1:12" ht="10.5" customHeight="1" x14ac:dyDescent="0.2">
      <c r="A133" s="59"/>
      <c r="B133" s="615" t="s">
        <v>490</v>
      </c>
      <c r="C133" s="580">
        <v>11899</v>
      </c>
      <c r="D133" s="538" t="s">
        <v>495</v>
      </c>
      <c r="E133" s="538" t="s">
        <v>495</v>
      </c>
      <c r="F133" s="538" t="s">
        <v>495</v>
      </c>
      <c r="G133" s="538" t="s">
        <v>495</v>
      </c>
      <c r="H133" s="580">
        <v>8613</v>
      </c>
      <c r="I133" s="580">
        <v>4524</v>
      </c>
      <c r="J133" s="580">
        <v>2269</v>
      </c>
      <c r="K133" s="538" t="s">
        <v>452</v>
      </c>
      <c r="L133" s="538" t="s">
        <v>452</v>
      </c>
    </row>
    <row r="134" spans="1:12" ht="10.5" customHeight="1" x14ac:dyDescent="0.2">
      <c r="A134" s="59"/>
      <c r="B134" s="615" t="s">
        <v>709</v>
      </c>
      <c r="C134" s="580">
        <v>11629</v>
      </c>
      <c r="D134" s="538" t="s">
        <v>495</v>
      </c>
      <c r="E134" s="538" t="s">
        <v>495</v>
      </c>
      <c r="F134" s="538" t="s">
        <v>495</v>
      </c>
      <c r="G134" s="538" t="s">
        <v>495</v>
      </c>
      <c r="H134" s="580">
        <v>8658</v>
      </c>
      <c r="I134" s="580">
        <v>4471</v>
      </c>
      <c r="J134" s="580">
        <v>1796</v>
      </c>
      <c r="K134" s="538" t="s">
        <v>452</v>
      </c>
      <c r="L134" s="538" t="s">
        <v>452</v>
      </c>
    </row>
    <row r="135" spans="1:12" ht="10.5" customHeight="1" x14ac:dyDescent="0.2">
      <c r="A135" s="59"/>
      <c r="B135" s="313"/>
      <c r="C135" s="580"/>
      <c r="D135" s="538"/>
      <c r="E135" s="538"/>
      <c r="F135" s="538"/>
      <c r="G135" s="538"/>
      <c r="H135" s="580"/>
      <c r="I135" s="580"/>
      <c r="J135" s="580"/>
      <c r="K135" s="538"/>
      <c r="L135" s="538"/>
    </row>
    <row r="136" spans="1:12" ht="10.5" customHeight="1" x14ac:dyDescent="0.2">
      <c r="A136" s="59"/>
      <c r="B136" s="615" t="s">
        <v>332</v>
      </c>
      <c r="C136" s="580">
        <v>12016</v>
      </c>
      <c r="D136" s="538" t="s">
        <v>495</v>
      </c>
      <c r="E136" s="538" t="s">
        <v>495</v>
      </c>
      <c r="F136" s="538" t="s">
        <v>495</v>
      </c>
      <c r="G136" s="538" t="s">
        <v>495</v>
      </c>
      <c r="H136" s="580">
        <v>8857</v>
      </c>
      <c r="I136" s="580">
        <v>4513</v>
      </c>
      <c r="J136" s="580">
        <v>2194</v>
      </c>
      <c r="K136" s="538" t="s">
        <v>452</v>
      </c>
      <c r="L136" s="538" t="s">
        <v>452</v>
      </c>
    </row>
    <row r="137" spans="1:12" ht="10.5" customHeight="1" x14ac:dyDescent="0.2">
      <c r="A137" s="59"/>
      <c r="B137" s="615" t="s">
        <v>335</v>
      </c>
      <c r="C137" s="580">
        <v>10341</v>
      </c>
      <c r="D137" s="538" t="s">
        <v>495</v>
      </c>
      <c r="E137" s="538" t="s">
        <v>495</v>
      </c>
      <c r="F137" s="538" t="s">
        <v>495</v>
      </c>
      <c r="G137" s="538" t="s">
        <v>495</v>
      </c>
      <c r="H137" s="580">
        <v>8941</v>
      </c>
      <c r="I137" s="580">
        <v>4512</v>
      </c>
      <c r="J137" s="580">
        <v>2575</v>
      </c>
      <c r="K137" s="538" t="s">
        <v>452</v>
      </c>
      <c r="L137" s="538" t="s">
        <v>452</v>
      </c>
    </row>
    <row r="138" spans="1:12" ht="10.5" customHeight="1" x14ac:dyDescent="0.2">
      <c r="A138" s="59"/>
      <c r="B138" s="615" t="s">
        <v>1318</v>
      </c>
      <c r="C138" s="580">
        <v>11929</v>
      </c>
      <c r="D138" s="538" t="s">
        <v>495</v>
      </c>
      <c r="E138" s="538" t="s">
        <v>495</v>
      </c>
      <c r="F138" s="538" t="s">
        <v>495</v>
      </c>
      <c r="G138" s="538" t="s">
        <v>495</v>
      </c>
      <c r="H138" s="580">
        <v>8935</v>
      </c>
      <c r="I138" s="580">
        <v>4499</v>
      </c>
      <c r="J138" s="580">
        <v>1946</v>
      </c>
      <c r="K138" s="538" t="s">
        <v>452</v>
      </c>
      <c r="L138" s="538" t="s">
        <v>452</v>
      </c>
    </row>
    <row r="139" spans="1:12" ht="11.25" customHeight="1" x14ac:dyDescent="0.2">
      <c r="A139" s="59"/>
      <c r="B139" s="615" t="s">
        <v>1356</v>
      </c>
      <c r="C139" s="580">
        <v>11009</v>
      </c>
      <c r="D139" s="538" t="s">
        <v>495</v>
      </c>
      <c r="E139" s="538" t="s">
        <v>495</v>
      </c>
      <c r="F139" s="538" t="s">
        <v>495</v>
      </c>
      <c r="G139" s="538" t="s">
        <v>495</v>
      </c>
      <c r="H139" s="580">
        <v>9349</v>
      </c>
      <c r="I139" s="580">
        <v>4582</v>
      </c>
      <c r="J139" s="580">
        <v>2233</v>
      </c>
      <c r="K139" s="538" t="s">
        <v>452</v>
      </c>
      <c r="L139" s="538" t="s">
        <v>452</v>
      </c>
    </row>
    <row r="140" spans="1:12" ht="11.25" customHeight="1" x14ac:dyDescent="0.2">
      <c r="A140" s="59"/>
      <c r="B140" s="615" t="s">
        <v>1357</v>
      </c>
      <c r="C140" s="580">
        <v>13828</v>
      </c>
      <c r="D140" s="538" t="s">
        <v>495</v>
      </c>
      <c r="E140" s="538" t="s">
        <v>495</v>
      </c>
      <c r="F140" s="538" t="s">
        <v>495</v>
      </c>
      <c r="G140" s="538" t="s">
        <v>495</v>
      </c>
      <c r="H140" s="580">
        <v>9927</v>
      </c>
      <c r="I140" s="580">
        <v>4840</v>
      </c>
      <c r="J140" s="580">
        <v>2156</v>
      </c>
      <c r="K140" s="538" t="s">
        <v>452</v>
      </c>
      <c r="L140" s="538" t="s">
        <v>452</v>
      </c>
    </row>
    <row r="141" spans="1:12" ht="11.25" customHeight="1" x14ac:dyDescent="0.2">
      <c r="A141" s="59"/>
      <c r="B141" s="615"/>
      <c r="C141" s="580"/>
      <c r="D141" s="538"/>
      <c r="E141" s="538"/>
      <c r="F141" s="538"/>
      <c r="G141" s="538"/>
      <c r="H141" s="580"/>
      <c r="I141" s="580"/>
      <c r="J141" s="580"/>
      <c r="K141" s="538"/>
      <c r="L141" s="538"/>
    </row>
    <row r="142" spans="1:12" ht="11.25" customHeight="1" x14ac:dyDescent="0.2">
      <c r="A142" s="59"/>
      <c r="B142" s="615" t="s">
        <v>1400</v>
      </c>
      <c r="C142" s="580">
        <v>9794</v>
      </c>
      <c r="D142" s="538" t="s">
        <v>495</v>
      </c>
      <c r="E142" s="538" t="s">
        <v>495</v>
      </c>
      <c r="F142" s="538" t="s">
        <v>495</v>
      </c>
      <c r="G142" s="538" t="s">
        <v>495</v>
      </c>
      <c r="H142" s="580">
        <v>10249</v>
      </c>
      <c r="I142" s="580">
        <v>4698</v>
      </c>
      <c r="J142" s="580">
        <v>880</v>
      </c>
      <c r="K142" s="538" t="s">
        <v>452</v>
      </c>
      <c r="L142" s="538" t="s">
        <v>452</v>
      </c>
    </row>
    <row r="143" spans="1:12" ht="11.25" customHeight="1" x14ac:dyDescent="0.2">
      <c r="A143" s="59"/>
      <c r="B143" s="615" t="s">
        <v>1423</v>
      </c>
      <c r="C143" s="580">
        <v>7451</v>
      </c>
      <c r="D143" s="538" t="s">
        <v>495</v>
      </c>
      <c r="E143" s="538" t="s">
        <v>495</v>
      </c>
      <c r="F143" s="538" t="s">
        <v>495</v>
      </c>
      <c r="G143" s="538" t="s">
        <v>495</v>
      </c>
      <c r="H143" s="580">
        <v>9758</v>
      </c>
      <c r="I143" s="580">
        <v>4780</v>
      </c>
      <c r="J143" s="580">
        <v>1007</v>
      </c>
      <c r="K143" s="538" t="s">
        <v>452</v>
      </c>
      <c r="L143" s="538" t="s">
        <v>452</v>
      </c>
    </row>
    <row r="144" spans="1:12" ht="11.25" customHeight="1" x14ac:dyDescent="0.2">
      <c r="A144" s="59"/>
      <c r="B144" s="615" t="s">
        <v>1480</v>
      </c>
      <c r="C144" s="580">
        <v>13418</v>
      </c>
      <c r="D144" s="538" t="s">
        <v>495</v>
      </c>
      <c r="E144" s="538" t="s">
        <v>495</v>
      </c>
      <c r="F144" s="538" t="s">
        <v>495</v>
      </c>
      <c r="G144" s="538" t="s">
        <v>495</v>
      </c>
      <c r="H144" s="580">
        <v>10073</v>
      </c>
      <c r="I144" s="580">
        <v>4830</v>
      </c>
      <c r="J144" s="580">
        <v>2505</v>
      </c>
      <c r="K144" s="538" t="s">
        <v>452</v>
      </c>
      <c r="L144" s="538" t="s">
        <v>452</v>
      </c>
    </row>
    <row r="145" spans="1:12" ht="11.25" customHeight="1" x14ac:dyDescent="0.2">
      <c r="A145" s="59"/>
      <c r="B145" s="544" t="s">
        <v>1617</v>
      </c>
      <c r="C145" s="581">
        <v>11673</v>
      </c>
      <c r="D145" s="539" t="s">
        <v>495</v>
      </c>
      <c r="E145" s="539" t="s">
        <v>495</v>
      </c>
      <c r="F145" s="539" t="s">
        <v>495</v>
      </c>
      <c r="G145" s="539" t="s">
        <v>495</v>
      </c>
      <c r="H145" s="581">
        <v>10350</v>
      </c>
      <c r="I145" s="581">
        <v>5030</v>
      </c>
      <c r="J145" s="581">
        <v>2180</v>
      </c>
      <c r="K145" s="539" t="s">
        <v>452</v>
      </c>
      <c r="L145" s="539" t="s">
        <v>452</v>
      </c>
    </row>
    <row r="146" spans="1:12" ht="13.5" customHeight="1" x14ac:dyDescent="0.2">
      <c r="B146" s="1438" t="s">
        <v>621</v>
      </c>
      <c r="C146" s="215" t="s">
        <v>359</v>
      </c>
      <c r="D146" s="215"/>
      <c r="E146" s="215"/>
      <c r="F146" s="215"/>
      <c r="G146" s="60"/>
      <c r="H146" s="60"/>
      <c r="I146" s="60"/>
      <c r="J146" s="60"/>
      <c r="K146" s="60"/>
      <c r="L146" s="60"/>
    </row>
    <row r="147" spans="1:12" ht="12" customHeight="1" x14ac:dyDescent="0.2">
      <c r="B147" s="1438"/>
      <c r="C147" s="215" t="s">
        <v>281</v>
      </c>
      <c r="D147" s="215"/>
      <c r="E147" s="215"/>
      <c r="F147" s="215"/>
      <c r="G147" s="60"/>
      <c r="H147" s="60"/>
      <c r="I147" s="60" t="s">
        <v>475</v>
      </c>
      <c r="J147" s="60"/>
      <c r="K147" s="60"/>
      <c r="L147" s="60"/>
    </row>
    <row r="148" spans="1:12" ht="10.5" customHeight="1" x14ac:dyDescent="0.2">
      <c r="B148" s="1438"/>
      <c r="C148" s="215" t="s">
        <v>1457</v>
      </c>
      <c r="D148" s="215"/>
      <c r="E148" s="215"/>
      <c r="F148" s="215"/>
      <c r="G148" s="60"/>
      <c r="H148" s="60"/>
      <c r="I148" s="60"/>
      <c r="J148" s="60"/>
      <c r="K148" s="60"/>
      <c r="L148" s="60"/>
    </row>
    <row r="149" spans="1:12" ht="7.5" customHeight="1" x14ac:dyDescent="0.2">
      <c r="B149" s="1438"/>
      <c r="C149" s="215"/>
      <c r="D149" s="215"/>
      <c r="E149" s="215"/>
      <c r="F149" s="215"/>
      <c r="G149" s="60"/>
      <c r="H149" s="60"/>
      <c r="I149" s="60"/>
      <c r="J149" s="60"/>
      <c r="K149" s="60"/>
      <c r="L149" s="60"/>
    </row>
    <row r="150" spans="1:12" ht="12" customHeight="1" x14ac:dyDescent="0.2">
      <c r="B150" s="1436" t="s">
        <v>1197</v>
      </c>
      <c r="C150" s="1436"/>
      <c r="D150" s="215"/>
      <c r="E150" s="215"/>
      <c r="F150" s="1438" t="s">
        <v>1024</v>
      </c>
      <c r="G150" s="60"/>
      <c r="H150" s="60"/>
      <c r="I150" s="60"/>
      <c r="J150" s="60"/>
      <c r="K150" s="95"/>
      <c r="L150" s="60"/>
    </row>
    <row r="151" spans="1:12" ht="10.5" customHeight="1" x14ac:dyDescent="0.2">
      <c r="B151" s="1436" t="s">
        <v>1199</v>
      </c>
      <c r="C151" s="1436"/>
      <c r="D151" s="215"/>
      <c r="E151" s="215"/>
      <c r="F151" s="1438" t="s">
        <v>762</v>
      </c>
      <c r="G151" s="60"/>
      <c r="H151" s="60"/>
      <c r="I151" s="60"/>
      <c r="J151" s="60"/>
      <c r="K151" s="60"/>
      <c r="L151" s="60"/>
    </row>
    <row r="152" spans="1:12" ht="10.5" customHeight="1" x14ac:dyDescent="0.2">
      <c r="B152" s="1436" t="s">
        <v>1200</v>
      </c>
      <c r="C152" s="1436"/>
      <c r="D152" s="215"/>
      <c r="E152" s="215"/>
      <c r="F152" s="1438" t="s">
        <v>763</v>
      </c>
      <c r="G152" s="60"/>
      <c r="H152" s="60"/>
      <c r="I152" s="60"/>
      <c r="J152" s="60"/>
      <c r="K152" s="60"/>
      <c r="L152" s="60"/>
    </row>
    <row r="153" spans="1:12" ht="10.5" customHeight="1" x14ac:dyDescent="0.2">
      <c r="B153" s="1436" t="s">
        <v>1201</v>
      </c>
      <c r="C153" s="1436"/>
      <c r="D153" s="215"/>
      <c r="E153" s="215"/>
      <c r="F153" s="1438" t="s">
        <v>764</v>
      </c>
      <c r="G153" s="60"/>
      <c r="H153" s="60"/>
      <c r="I153" s="60"/>
      <c r="J153" s="60"/>
      <c r="K153" s="60"/>
      <c r="L153" s="60"/>
    </row>
    <row r="154" spans="1:12" ht="10.5" customHeight="1" x14ac:dyDescent="0.2">
      <c r="B154" s="1436" t="s">
        <v>1198</v>
      </c>
      <c r="C154" s="1436"/>
      <c r="D154" s="215"/>
      <c r="E154" s="215"/>
      <c r="F154" s="215"/>
      <c r="G154" s="60"/>
      <c r="H154" s="60"/>
      <c r="I154" s="60"/>
      <c r="J154" s="60"/>
      <c r="K154" s="60"/>
      <c r="L154" s="60"/>
    </row>
    <row r="155" spans="1:12" ht="10.5" customHeight="1" x14ac:dyDescent="0.2">
      <c r="B155" s="1436" t="s">
        <v>1202</v>
      </c>
      <c r="C155" s="1436"/>
      <c r="D155" s="215"/>
      <c r="E155" s="215"/>
      <c r="F155" s="215"/>
      <c r="G155" s="60"/>
      <c r="H155" s="60"/>
      <c r="I155" s="60"/>
      <c r="J155" s="60"/>
      <c r="K155" s="60"/>
      <c r="L155" s="60"/>
    </row>
    <row r="156" spans="1:12" ht="10.5" customHeight="1" x14ac:dyDescent="0.2">
      <c r="B156" s="1436" t="s">
        <v>1203</v>
      </c>
      <c r="C156" s="1436"/>
      <c r="D156" s="215"/>
      <c r="E156" s="215"/>
      <c r="F156" s="215"/>
      <c r="G156" s="60"/>
      <c r="H156" s="60"/>
      <c r="I156" s="60"/>
      <c r="J156" s="60"/>
      <c r="K156" s="60"/>
      <c r="L156" s="60"/>
    </row>
    <row r="157" spans="1:12" ht="10.5" customHeight="1" x14ac:dyDescent="0.2">
      <c r="B157" s="1436" t="s">
        <v>1204</v>
      </c>
      <c r="C157" s="1436"/>
      <c r="D157" s="215"/>
      <c r="E157" s="215"/>
      <c r="F157" s="215"/>
      <c r="G157" s="60"/>
      <c r="H157" s="60"/>
      <c r="I157" s="60"/>
      <c r="J157" s="60"/>
      <c r="K157" s="60"/>
      <c r="L157" s="60"/>
    </row>
    <row r="158" spans="1:12" ht="10.5" customHeight="1" x14ac:dyDescent="0.2">
      <c r="B158" s="1436" t="s">
        <v>1205</v>
      </c>
      <c r="C158" s="1436"/>
      <c r="D158" s="215"/>
      <c r="E158" s="215"/>
      <c r="F158" s="215"/>
      <c r="G158" s="60"/>
      <c r="H158" s="60"/>
      <c r="I158" s="60"/>
      <c r="J158" s="60"/>
      <c r="K158" s="60"/>
      <c r="L158" s="60"/>
    </row>
    <row r="159" spans="1:12" ht="10.5" customHeight="1" x14ac:dyDescent="0.2">
      <c r="B159" s="1436" t="s">
        <v>1206</v>
      </c>
      <c r="C159" s="1436"/>
      <c r="D159" s="215"/>
      <c r="E159" s="215"/>
      <c r="F159" s="215"/>
      <c r="G159" s="60"/>
      <c r="H159" s="60"/>
      <c r="I159" s="60"/>
      <c r="J159" s="60"/>
      <c r="K159" s="60"/>
      <c r="L159" s="60"/>
    </row>
    <row r="160" spans="1:12" ht="10.5" customHeight="1" x14ac:dyDescent="0.2">
      <c r="B160" s="1436" t="s">
        <v>1207</v>
      </c>
      <c r="C160" s="1436"/>
      <c r="D160" s="215"/>
      <c r="E160" s="215"/>
      <c r="F160" s="215"/>
      <c r="G160" s="60"/>
      <c r="H160" s="60"/>
      <c r="I160" s="60"/>
      <c r="J160" s="60"/>
      <c r="K160" s="60"/>
      <c r="L160" s="60"/>
    </row>
    <row r="161" spans="2:10" ht="10.5" customHeight="1" x14ac:dyDescent="0.2">
      <c r="B161" s="1241" t="s">
        <v>1207</v>
      </c>
      <c r="C161" s="1241"/>
      <c r="D161" s="215"/>
      <c r="E161" s="215"/>
      <c r="F161" s="215"/>
    </row>
    <row r="162" spans="2:10" ht="10.5" customHeight="1" x14ac:dyDescent="0.2">
      <c r="B162" s="208"/>
      <c r="C162" s="217"/>
      <c r="D162" s="217"/>
      <c r="E162" s="50"/>
      <c r="F162" s="50"/>
      <c r="G162" s="50"/>
      <c r="H162" s="50"/>
      <c r="I162" s="50"/>
      <c r="J162" s="50"/>
    </row>
    <row r="163" spans="2:10" ht="10.5" customHeight="1" x14ac:dyDescent="0.2">
      <c r="B163"/>
      <c r="C163"/>
      <c r="D163"/>
      <c r="E163"/>
      <c r="F163"/>
      <c r="G163"/>
      <c r="H163"/>
      <c r="I163" s="50"/>
      <c r="J163" s="50"/>
    </row>
    <row r="164" spans="2:10" ht="10.5" customHeight="1" x14ac:dyDescent="0.2">
      <c r="B164"/>
      <c r="C164"/>
      <c r="D164"/>
      <c r="E164"/>
      <c r="F164"/>
      <c r="G164"/>
      <c r="H164"/>
      <c r="I164" s="50"/>
      <c r="J164" s="50"/>
    </row>
    <row r="165" spans="2:10" ht="10.5" customHeight="1" x14ac:dyDescent="0.2">
      <c r="B165"/>
      <c r="C165"/>
      <c r="D165"/>
      <c r="E165"/>
      <c r="F165"/>
      <c r="G165"/>
      <c r="H165"/>
      <c r="I165" s="50"/>
      <c r="J165" s="50"/>
    </row>
    <row r="166" spans="2:10" ht="10.5" customHeight="1" x14ac:dyDescent="0.2">
      <c r="B166" s="231"/>
      <c r="C166" s="217"/>
      <c r="D166" s="217"/>
      <c r="E166" s="50"/>
      <c r="F166" s="50"/>
      <c r="G166" s="50"/>
      <c r="H166" s="50"/>
      <c r="I166" s="50"/>
      <c r="J166" s="50"/>
    </row>
    <row r="167" spans="2:10" ht="10.5" customHeight="1" x14ac:dyDescent="0.2">
      <c r="B167" s="231"/>
      <c r="C167" s="217"/>
      <c r="D167" s="217"/>
      <c r="E167" s="50"/>
      <c r="F167" s="50"/>
      <c r="G167" s="50"/>
      <c r="H167" s="50"/>
    </row>
    <row r="168" spans="2:10" ht="10.5" customHeight="1" x14ac:dyDescent="0.2">
      <c r="B168" s="231"/>
      <c r="C168" s="217"/>
      <c r="D168" s="217"/>
      <c r="E168" s="50"/>
      <c r="F168" s="50"/>
      <c r="G168" s="50"/>
      <c r="H168" s="50"/>
    </row>
    <row r="169" spans="2:10" ht="10.5" customHeight="1" x14ac:dyDescent="0.2">
      <c r="B169" s="231"/>
      <c r="C169" s="217"/>
      <c r="D169" s="217"/>
      <c r="E169" s="50"/>
      <c r="F169" s="50"/>
      <c r="G169" s="50"/>
      <c r="H169" s="50"/>
    </row>
    <row r="170" spans="2:10" ht="10.5" customHeight="1" x14ac:dyDescent="0.2">
      <c r="B170" s="48"/>
    </row>
    <row r="171" spans="2:10" ht="10.5" customHeight="1" x14ac:dyDescent="0.2">
      <c r="B171" s="48"/>
      <c r="G171" s="149">
        <v>8</v>
      </c>
    </row>
    <row r="172" spans="2:10" ht="10.5" customHeight="1" x14ac:dyDescent="0.2">
      <c r="B172" s="48"/>
    </row>
    <row r="173" spans="2:10" ht="10.5" customHeight="1" x14ac:dyDescent="0.2">
      <c r="B173" s="48"/>
    </row>
    <row r="174" spans="2:10" ht="10.5" customHeight="1" x14ac:dyDescent="0.2">
      <c r="B174" s="60" t="s">
        <v>911</v>
      </c>
      <c r="I174" s="83"/>
      <c r="J174" s="60"/>
    </row>
    <row r="175" spans="2:10" ht="10.5" customHeight="1" x14ac:dyDescent="0.2">
      <c r="B175" s="1756" t="s">
        <v>271</v>
      </c>
      <c r="C175" s="1698" t="s">
        <v>931</v>
      </c>
      <c r="D175" s="1699"/>
      <c r="E175" s="1699"/>
      <c r="F175" s="1699"/>
      <c r="G175" s="1700"/>
      <c r="H175" s="83"/>
      <c r="I175" s="83"/>
      <c r="J175" s="60"/>
    </row>
    <row r="176" spans="2:10" ht="10.5" customHeight="1" x14ac:dyDescent="0.2">
      <c r="B176" s="1757"/>
      <c r="C176" s="442" t="s">
        <v>282</v>
      </c>
      <c r="D176" s="442" t="s">
        <v>283</v>
      </c>
      <c r="E176" s="442" t="s">
        <v>697</v>
      </c>
      <c r="F176" s="442" t="s">
        <v>284</v>
      </c>
      <c r="G176" s="1443" t="s">
        <v>142</v>
      </c>
      <c r="H176" s="83"/>
      <c r="I176" s="83"/>
      <c r="J176" s="60"/>
    </row>
    <row r="177" spans="2:10" ht="10.5" customHeight="1" x14ac:dyDescent="0.2">
      <c r="B177" s="1758"/>
      <c r="C177" s="1698" t="s">
        <v>276</v>
      </c>
      <c r="D177" s="1699"/>
      <c r="E177" s="1699"/>
      <c r="F177" s="1699"/>
      <c r="G177" s="1700"/>
      <c r="H177" s="83"/>
      <c r="I177" s="83"/>
      <c r="J177" s="60"/>
    </row>
    <row r="178" spans="2:10" ht="10.5" customHeight="1" x14ac:dyDescent="0.2">
      <c r="B178" s="298" t="s">
        <v>143</v>
      </c>
      <c r="C178" s="547">
        <v>278</v>
      </c>
      <c r="D178" s="547">
        <v>325</v>
      </c>
      <c r="E178" s="547">
        <v>3447</v>
      </c>
      <c r="F178" s="547">
        <v>4180</v>
      </c>
      <c r="G178" s="1474">
        <f>SUM(C178:F178)</f>
        <v>8230</v>
      </c>
      <c r="H178" s="83"/>
      <c r="I178" s="83"/>
      <c r="J178" s="60"/>
    </row>
    <row r="179" spans="2:10" ht="10.5" customHeight="1" x14ac:dyDescent="0.2">
      <c r="B179" s="298" t="s">
        <v>144</v>
      </c>
      <c r="C179" s="547">
        <v>434</v>
      </c>
      <c r="D179" s="547">
        <v>311</v>
      </c>
      <c r="E179" s="547">
        <v>3220</v>
      </c>
      <c r="F179" s="547">
        <v>5138</v>
      </c>
      <c r="G179" s="494">
        <f>SUM(C179:F179)</f>
        <v>9103</v>
      </c>
      <c r="H179" s="83"/>
      <c r="I179" s="83"/>
      <c r="J179" s="60"/>
    </row>
    <row r="180" spans="2:10" ht="10.5" customHeight="1" x14ac:dyDescent="0.2">
      <c r="B180" s="298" t="s">
        <v>145</v>
      </c>
      <c r="C180" s="547">
        <v>95</v>
      </c>
      <c r="D180" s="547">
        <v>224</v>
      </c>
      <c r="E180" s="547">
        <v>1286</v>
      </c>
      <c r="F180" s="547">
        <v>2355</v>
      </c>
      <c r="G180" s="494">
        <f>SUM(C180:F180)</f>
        <v>3960</v>
      </c>
      <c r="H180" s="83"/>
      <c r="I180" s="83"/>
      <c r="J180" s="60"/>
    </row>
    <row r="181" spans="2:10" ht="10.5" customHeight="1" x14ac:dyDescent="0.2">
      <c r="B181" s="298" t="s">
        <v>146</v>
      </c>
      <c r="C181" s="547">
        <v>551</v>
      </c>
      <c r="D181" s="547">
        <v>378</v>
      </c>
      <c r="E181" s="547">
        <v>3936</v>
      </c>
      <c r="F181" s="547">
        <v>5745</v>
      </c>
      <c r="G181" s="494">
        <f>SUM(C181:F181)</f>
        <v>10610</v>
      </c>
      <c r="H181" s="83"/>
      <c r="I181" s="83"/>
      <c r="J181" s="60"/>
    </row>
    <row r="182" spans="2:10" ht="10.5" customHeight="1" x14ac:dyDescent="0.2">
      <c r="B182" s="298" t="s">
        <v>147</v>
      </c>
      <c r="C182" s="547">
        <v>494</v>
      </c>
      <c r="D182" s="547">
        <v>299</v>
      </c>
      <c r="E182" s="547">
        <v>3299</v>
      </c>
      <c r="F182" s="547">
        <v>4708</v>
      </c>
      <c r="G182" s="494">
        <f>SUM(C182:F182)</f>
        <v>8800</v>
      </c>
      <c r="H182" s="83"/>
      <c r="I182" s="83"/>
      <c r="J182" s="60"/>
    </row>
    <row r="183" spans="2:10" ht="10.5" customHeight="1" x14ac:dyDescent="0.2">
      <c r="B183" s="298"/>
      <c r="C183" s="547"/>
      <c r="D183" s="547"/>
      <c r="E183" s="547"/>
      <c r="F183" s="547"/>
      <c r="G183" s="494"/>
      <c r="H183" s="83"/>
      <c r="I183" s="83"/>
      <c r="J183" s="60"/>
    </row>
    <row r="184" spans="2:10" ht="10.5" customHeight="1" x14ac:dyDescent="0.2">
      <c r="B184" s="298" t="s">
        <v>148</v>
      </c>
      <c r="C184" s="547">
        <v>397</v>
      </c>
      <c r="D184" s="547">
        <v>254</v>
      </c>
      <c r="E184" s="547">
        <v>2545</v>
      </c>
      <c r="F184" s="547">
        <v>3928</v>
      </c>
      <c r="G184" s="494">
        <f>SUM(C184:F184)</f>
        <v>7124</v>
      </c>
      <c r="H184" s="83"/>
      <c r="I184" s="83"/>
      <c r="J184" s="60"/>
    </row>
    <row r="185" spans="2:10" ht="10.5" customHeight="1" x14ac:dyDescent="0.2">
      <c r="B185" s="298" t="s">
        <v>149</v>
      </c>
      <c r="C185" s="547">
        <v>458</v>
      </c>
      <c r="D185" s="547">
        <v>391</v>
      </c>
      <c r="E185" s="547">
        <v>3553</v>
      </c>
      <c r="F185" s="547">
        <v>5083</v>
      </c>
      <c r="G185" s="494">
        <f>SUM(C185:F185)</f>
        <v>9485</v>
      </c>
      <c r="H185" s="83"/>
      <c r="I185" s="83"/>
      <c r="J185" s="60"/>
    </row>
    <row r="186" spans="2:10" ht="10.5" customHeight="1" x14ac:dyDescent="0.2">
      <c r="B186" s="298" t="s">
        <v>150</v>
      </c>
      <c r="C186" s="547">
        <v>481</v>
      </c>
      <c r="D186" s="547">
        <v>490</v>
      </c>
      <c r="E186" s="547">
        <v>3474</v>
      </c>
      <c r="F186" s="547">
        <v>5456</v>
      </c>
      <c r="G186" s="494">
        <f>SUM(C186:F186)</f>
        <v>9901</v>
      </c>
      <c r="H186" s="83"/>
      <c r="I186" s="83"/>
      <c r="J186" s="60"/>
    </row>
    <row r="187" spans="2:10" ht="10.5" customHeight="1" x14ac:dyDescent="0.2">
      <c r="B187" s="298" t="s">
        <v>748</v>
      </c>
      <c r="C187" s="547">
        <v>369</v>
      </c>
      <c r="D187" s="547">
        <v>464</v>
      </c>
      <c r="E187" s="547">
        <v>3021</v>
      </c>
      <c r="F187" s="547">
        <v>4315</v>
      </c>
      <c r="G187" s="494">
        <f>SUM(C187:F187)</f>
        <v>8169</v>
      </c>
      <c r="H187" s="83"/>
      <c r="I187" s="83"/>
      <c r="J187" s="60"/>
    </row>
    <row r="188" spans="2:10" ht="10.5" customHeight="1" x14ac:dyDescent="0.2">
      <c r="B188" s="298" t="s">
        <v>749</v>
      </c>
      <c r="C188" s="547">
        <v>371</v>
      </c>
      <c r="D188" s="547">
        <v>533</v>
      </c>
      <c r="E188" s="547">
        <v>3414</v>
      </c>
      <c r="F188" s="547">
        <v>6356</v>
      </c>
      <c r="G188" s="494">
        <f>SUM(C188:F188)</f>
        <v>10674</v>
      </c>
      <c r="H188" s="83"/>
      <c r="I188" s="83"/>
      <c r="J188" s="60"/>
    </row>
    <row r="189" spans="2:10" ht="10.5" customHeight="1" x14ac:dyDescent="0.2">
      <c r="B189" s="298"/>
      <c r="C189" s="547"/>
      <c r="D189" s="547"/>
      <c r="E189" s="547"/>
      <c r="F189" s="547"/>
      <c r="G189" s="494"/>
      <c r="H189" s="83"/>
      <c r="I189" s="83"/>
      <c r="J189" s="60"/>
    </row>
    <row r="190" spans="2:10" ht="10.5" customHeight="1" x14ac:dyDescent="0.2">
      <c r="B190" s="298" t="s">
        <v>750</v>
      </c>
      <c r="C190" s="547">
        <v>814</v>
      </c>
      <c r="D190" s="547">
        <v>667</v>
      </c>
      <c r="E190" s="547">
        <v>5015</v>
      </c>
      <c r="F190" s="547">
        <v>7927</v>
      </c>
      <c r="G190" s="494">
        <f>SUM(C190:F190)</f>
        <v>14423</v>
      </c>
      <c r="H190" s="83"/>
      <c r="I190" s="83"/>
      <c r="J190" s="60"/>
    </row>
    <row r="191" spans="2:10" ht="10.5" customHeight="1" x14ac:dyDescent="0.2">
      <c r="B191" s="298" t="s">
        <v>751</v>
      </c>
      <c r="C191" s="547">
        <v>303</v>
      </c>
      <c r="D191" s="547">
        <v>443</v>
      </c>
      <c r="E191" s="547">
        <v>2766</v>
      </c>
      <c r="F191" s="547">
        <v>4749</v>
      </c>
      <c r="G191" s="494">
        <f>SUM(C191:F191)</f>
        <v>8261</v>
      </c>
      <c r="H191" s="83"/>
      <c r="I191" s="83"/>
      <c r="J191" s="60"/>
    </row>
    <row r="192" spans="2:10" ht="10.5" customHeight="1" x14ac:dyDescent="0.2">
      <c r="B192" s="298" t="s">
        <v>752</v>
      </c>
      <c r="C192" s="547">
        <v>128</v>
      </c>
      <c r="D192" s="547">
        <v>272</v>
      </c>
      <c r="E192" s="547">
        <v>1342</v>
      </c>
      <c r="F192" s="547">
        <v>2262</v>
      </c>
      <c r="G192" s="494">
        <f>SUM(C192:F192)</f>
        <v>4004</v>
      </c>
      <c r="H192" s="83"/>
      <c r="I192" s="83"/>
      <c r="J192" s="60"/>
    </row>
    <row r="193" spans="2:12" ht="10.5" customHeight="1" x14ac:dyDescent="0.2">
      <c r="B193" s="298" t="s">
        <v>753</v>
      </c>
      <c r="C193" s="547">
        <v>51</v>
      </c>
      <c r="D193" s="547">
        <v>576</v>
      </c>
      <c r="E193" s="547">
        <v>1295</v>
      </c>
      <c r="F193" s="547">
        <v>2387</v>
      </c>
      <c r="G193" s="494">
        <f>SUM(C193:F193)</f>
        <v>4309</v>
      </c>
      <c r="H193" s="83"/>
      <c r="I193" s="83"/>
      <c r="J193" s="60"/>
    </row>
    <row r="194" spans="2:12" ht="10.5" customHeight="1" x14ac:dyDescent="0.2">
      <c r="B194" s="298" t="s">
        <v>754</v>
      </c>
      <c r="C194" s="547">
        <v>541</v>
      </c>
      <c r="D194" s="547">
        <v>360</v>
      </c>
      <c r="E194" s="547">
        <v>3105</v>
      </c>
      <c r="F194" s="547">
        <v>3903</v>
      </c>
      <c r="G194" s="494">
        <f>SUM(C194:F194)</f>
        <v>7909</v>
      </c>
      <c r="H194" s="83"/>
      <c r="I194"/>
      <c r="J194"/>
    </row>
    <row r="195" spans="2:12" ht="10.5" customHeight="1" x14ac:dyDescent="0.2">
      <c r="B195" s="298"/>
      <c r="C195" s="547"/>
      <c r="D195" s="547"/>
      <c r="E195" s="547"/>
      <c r="F195" s="547"/>
      <c r="G195" s="494"/>
      <c r="H195" s="83"/>
    </row>
    <row r="196" spans="2:12" ht="10.5" customHeight="1" x14ac:dyDescent="0.2">
      <c r="B196" s="298" t="s">
        <v>755</v>
      </c>
      <c r="C196" s="547">
        <v>436</v>
      </c>
      <c r="D196" s="547">
        <v>447</v>
      </c>
      <c r="E196" s="547">
        <v>3027</v>
      </c>
      <c r="F196" s="547">
        <v>4016</v>
      </c>
      <c r="G196" s="497">
        <f>SUM(C196:F196)</f>
        <v>7926</v>
      </c>
      <c r="H196" s="83"/>
    </row>
    <row r="197" spans="2:12" ht="10.5" customHeight="1" x14ac:dyDescent="0.2">
      <c r="B197" s="1672" t="s">
        <v>271</v>
      </c>
      <c r="C197" s="1183" t="s">
        <v>1025</v>
      </c>
      <c r="D197" s="1184"/>
      <c r="E197" s="1184"/>
      <c r="F197" s="1184"/>
      <c r="G197" s="1184"/>
      <c r="H197" s="1184"/>
      <c r="I197" s="1180"/>
      <c r="J197" s="1432"/>
      <c r="K197" s="177"/>
      <c r="L197" s="1467"/>
    </row>
    <row r="198" spans="2:12" ht="10.5" customHeight="1" x14ac:dyDescent="0.2">
      <c r="B198" s="1712"/>
      <c r="C198" s="251" t="s">
        <v>124</v>
      </c>
      <c r="D198" s="302" t="s">
        <v>129</v>
      </c>
      <c r="E198" s="302" t="s">
        <v>125</v>
      </c>
      <c r="F198" s="302" t="s">
        <v>127</v>
      </c>
      <c r="G198" s="251" t="s">
        <v>126</v>
      </c>
      <c r="H198" s="1440" t="s">
        <v>604</v>
      </c>
      <c r="I198" s="1440" t="s">
        <v>285</v>
      </c>
      <c r="J198" s="1424" t="s">
        <v>578</v>
      </c>
      <c r="K198" s="1424" t="s">
        <v>130</v>
      </c>
      <c r="L198" s="1424" t="s">
        <v>142</v>
      </c>
    </row>
    <row r="199" spans="2:12" ht="10.5" customHeight="1" x14ac:dyDescent="0.2">
      <c r="B199" s="1712"/>
      <c r="C199" s="252" t="s">
        <v>282</v>
      </c>
      <c r="D199" s="271" t="s">
        <v>282</v>
      </c>
      <c r="E199" s="271" t="s">
        <v>282</v>
      </c>
      <c r="F199" s="271" t="s">
        <v>128</v>
      </c>
      <c r="G199" s="252" t="s">
        <v>283</v>
      </c>
      <c r="H199" s="1429"/>
      <c r="I199" s="1429" t="s">
        <v>286</v>
      </c>
      <c r="J199" s="1425"/>
      <c r="K199" s="1425" t="s">
        <v>131</v>
      </c>
      <c r="L199" s="1468"/>
    </row>
    <row r="200" spans="2:12" ht="10.5" customHeight="1" x14ac:dyDescent="0.2">
      <c r="B200" s="1673"/>
      <c r="C200" s="1682" t="s">
        <v>276</v>
      </c>
      <c r="D200" s="1684"/>
      <c r="E200" s="1684"/>
      <c r="F200" s="1684"/>
      <c r="G200" s="1684"/>
      <c r="H200" s="1684"/>
      <c r="I200" s="1684"/>
      <c r="J200" s="1684"/>
      <c r="K200" s="1592"/>
      <c r="L200" s="1593"/>
    </row>
    <row r="201" spans="2:12" ht="10.5" customHeight="1" x14ac:dyDescent="0.2">
      <c r="B201" s="298" t="s">
        <v>756</v>
      </c>
      <c r="C201" s="506">
        <v>4</v>
      </c>
      <c r="D201" s="507">
        <v>86</v>
      </c>
      <c r="E201" s="507">
        <v>112</v>
      </c>
      <c r="F201" s="555">
        <v>2262</v>
      </c>
      <c r="G201" s="507">
        <v>328</v>
      </c>
      <c r="H201" s="507">
        <v>162</v>
      </c>
      <c r="I201" s="555">
        <v>1813</v>
      </c>
      <c r="J201" s="507">
        <v>424</v>
      </c>
      <c r="K201" s="560">
        <v>1878</v>
      </c>
      <c r="L201" s="560">
        <f>SUM(E201:J201)</f>
        <v>5101</v>
      </c>
    </row>
    <row r="202" spans="2:12" ht="10.5" customHeight="1" x14ac:dyDescent="0.2">
      <c r="B202" s="298" t="s">
        <v>757</v>
      </c>
      <c r="C202" s="506">
        <v>4</v>
      </c>
      <c r="D202" s="507">
        <v>70</v>
      </c>
      <c r="E202" s="507">
        <v>110</v>
      </c>
      <c r="F202" s="555">
        <v>2262</v>
      </c>
      <c r="G202" s="507">
        <v>300</v>
      </c>
      <c r="H202" s="507">
        <v>95</v>
      </c>
      <c r="I202" s="555">
        <v>1480</v>
      </c>
      <c r="J202" s="507">
        <v>359</v>
      </c>
      <c r="K202" s="560">
        <v>2050</v>
      </c>
      <c r="L202" s="560">
        <f>SUM(E202:K202)</f>
        <v>6656</v>
      </c>
    </row>
    <row r="203" spans="2:12" ht="10.5" customHeight="1" x14ac:dyDescent="0.2">
      <c r="B203" s="298" t="s">
        <v>758</v>
      </c>
      <c r="C203" s="506">
        <v>4</v>
      </c>
      <c r="D203" s="507">
        <v>70</v>
      </c>
      <c r="E203" s="507">
        <v>162</v>
      </c>
      <c r="F203" s="555">
        <v>3640</v>
      </c>
      <c r="G203" s="507">
        <v>362</v>
      </c>
      <c r="H203" s="507">
        <v>137</v>
      </c>
      <c r="I203" s="555">
        <v>2194</v>
      </c>
      <c r="J203" s="507">
        <v>534</v>
      </c>
      <c r="K203" s="560">
        <v>4449</v>
      </c>
      <c r="L203" s="560">
        <f>SUM(E203:K203)</f>
        <v>11478</v>
      </c>
    </row>
    <row r="204" spans="2:12" ht="10.5" customHeight="1" x14ac:dyDescent="0.2">
      <c r="B204" s="298" t="s">
        <v>759</v>
      </c>
      <c r="C204" s="506">
        <v>4</v>
      </c>
      <c r="D204" s="507">
        <v>62</v>
      </c>
      <c r="E204" s="507">
        <v>104</v>
      </c>
      <c r="F204" s="555">
        <v>2779</v>
      </c>
      <c r="G204" s="507">
        <v>319</v>
      </c>
      <c r="H204" s="507">
        <v>74</v>
      </c>
      <c r="I204" s="555">
        <v>1832</v>
      </c>
      <c r="J204" s="507">
        <v>394</v>
      </c>
      <c r="K204" s="560">
        <v>2773</v>
      </c>
      <c r="L204" s="560">
        <f>SUM(E204:K204)</f>
        <v>8275</v>
      </c>
    </row>
    <row r="205" spans="2:12" ht="10.5" customHeight="1" x14ac:dyDescent="0.2">
      <c r="B205" s="298" t="s">
        <v>760</v>
      </c>
      <c r="C205" s="506">
        <v>3</v>
      </c>
      <c r="D205" s="507">
        <v>62</v>
      </c>
      <c r="E205" s="507">
        <v>110</v>
      </c>
      <c r="F205" s="555">
        <v>2121</v>
      </c>
      <c r="G205" s="507">
        <v>340</v>
      </c>
      <c r="H205" s="507">
        <v>107</v>
      </c>
      <c r="I205" s="555">
        <v>2074</v>
      </c>
      <c r="J205" s="507">
        <v>435</v>
      </c>
      <c r="K205" s="560">
        <v>2573</v>
      </c>
      <c r="L205" s="560">
        <f>SUM(E205:K205)</f>
        <v>7760</v>
      </c>
    </row>
    <row r="206" spans="2:12" ht="10.5" customHeight="1" x14ac:dyDescent="0.2">
      <c r="B206" s="298"/>
      <c r="C206" s="506"/>
      <c r="D206" s="507"/>
      <c r="E206" s="507"/>
      <c r="F206" s="555"/>
      <c r="G206" s="507"/>
      <c r="H206" s="507"/>
      <c r="I206" s="555"/>
      <c r="J206" s="507"/>
      <c r="K206" s="560"/>
      <c r="L206" s="560"/>
    </row>
    <row r="207" spans="2:12" ht="10.5" customHeight="1" x14ac:dyDescent="0.2">
      <c r="B207" s="298" t="s">
        <v>761</v>
      </c>
      <c r="C207" s="506">
        <v>2</v>
      </c>
      <c r="D207" s="507">
        <v>34</v>
      </c>
      <c r="E207" s="507">
        <v>125</v>
      </c>
      <c r="F207" s="555">
        <v>850</v>
      </c>
      <c r="G207" s="507">
        <v>237</v>
      </c>
      <c r="H207" s="507">
        <v>49</v>
      </c>
      <c r="I207" s="555">
        <v>1092</v>
      </c>
      <c r="J207" s="507">
        <v>163</v>
      </c>
      <c r="K207" s="560">
        <v>404</v>
      </c>
      <c r="L207" s="560">
        <f>SUM(E207:K207)</f>
        <v>2920</v>
      </c>
    </row>
    <row r="208" spans="2:12" ht="10.5" customHeight="1" x14ac:dyDescent="0.2">
      <c r="B208" s="298" t="s">
        <v>449</v>
      </c>
      <c r="C208" s="506">
        <v>5</v>
      </c>
      <c r="D208" s="507">
        <v>65</v>
      </c>
      <c r="E208" s="507">
        <v>157</v>
      </c>
      <c r="F208" s="555">
        <v>3316</v>
      </c>
      <c r="G208" s="507">
        <v>295</v>
      </c>
      <c r="H208" s="507">
        <v>69</v>
      </c>
      <c r="I208" s="555">
        <v>2254</v>
      </c>
      <c r="J208" s="507">
        <v>450</v>
      </c>
      <c r="K208" s="560">
        <v>2466</v>
      </c>
      <c r="L208" s="560">
        <f>SUM(E208:K208)</f>
        <v>9007</v>
      </c>
    </row>
    <row r="209" spans="2:12" ht="10.5" customHeight="1" x14ac:dyDescent="0.2">
      <c r="B209" s="298" t="s">
        <v>450</v>
      </c>
      <c r="C209" s="508">
        <v>6</v>
      </c>
      <c r="D209" s="509">
        <v>76</v>
      </c>
      <c r="E209" s="509">
        <v>178</v>
      </c>
      <c r="F209" s="555">
        <v>4336</v>
      </c>
      <c r="G209" s="507">
        <v>359</v>
      </c>
      <c r="H209" s="507">
        <v>89</v>
      </c>
      <c r="I209" s="555">
        <v>2672</v>
      </c>
      <c r="J209" s="507">
        <v>716</v>
      </c>
      <c r="K209" s="560">
        <v>3635</v>
      </c>
      <c r="L209" s="560">
        <f>SUM(E209:K209)</f>
        <v>11985</v>
      </c>
    </row>
    <row r="210" spans="2:12" ht="10.5" customHeight="1" x14ac:dyDescent="0.2">
      <c r="B210" s="298" t="s">
        <v>451</v>
      </c>
      <c r="C210" s="508">
        <v>20</v>
      </c>
      <c r="D210" s="509">
        <v>90</v>
      </c>
      <c r="E210" s="509">
        <v>160</v>
      </c>
      <c r="F210" s="555">
        <v>1257</v>
      </c>
      <c r="G210" s="507">
        <v>266</v>
      </c>
      <c r="H210" s="507">
        <v>30</v>
      </c>
      <c r="I210" s="555">
        <v>1135</v>
      </c>
      <c r="J210" s="507">
        <v>281</v>
      </c>
      <c r="K210" s="560">
        <v>1167</v>
      </c>
      <c r="L210" s="560">
        <f>SUM(E210:K210)</f>
        <v>4296</v>
      </c>
    </row>
    <row r="211" spans="2:12" ht="10.5" customHeight="1" x14ac:dyDescent="0.2">
      <c r="B211" s="298" t="s">
        <v>320</v>
      </c>
      <c r="C211" s="508">
        <v>25</v>
      </c>
      <c r="D211" s="509">
        <v>117</v>
      </c>
      <c r="E211" s="509">
        <v>180</v>
      </c>
      <c r="F211" s="555">
        <v>3292</v>
      </c>
      <c r="G211" s="507">
        <v>328</v>
      </c>
      <c r="H211" s="507">
        <v>64</v>
      </c>
      <c r="I211" s="555">
        <v>1948</v>
      </c>
      <c r="J211" s="507">
        <v>465</v>
      </c>
      <c r="K211" s="560">
        <v>3275</v>
      </c>
      <c r="L211" s="560">
        <f>SUM(E211:K211)</f>
        <v>9552</v>
      </c>
    </row>
    <row r="212" spans="2:12" ht="10.5" customHeight="1" x14ac:dyDescent="0.2">
      <c r="B212" s="298"/>
      <c r="C212" s="508"/>
      <c r="D212" s="509"/>
      <c r="E212" s="509"/>
      <c r="F212" s="555"/>
      <c r="G212" s="507"/>
      <c r="H212" s="507"/>
      <c r="I212" s="555"/>
      <c r="J212" s="507"/>
      <c r="K212" s="560"/>
      <c r="L212" s="560"/>
    </row>
    <row r="213" spans="2:12" ht="10.5" customHeight="1" x14ac:dyDescent="0.2">
      <c r="B213" s="298" t="s">
        <v>321</v>
      </c>
      <c r="C213" s="508">
        <v>25</v>
      </c>
      <c r="D213" s="509">
        <v>45</v>
      </c>
      <c r="E213" s="509">
        <v>192</v>
      </c>
      <c r="F213" s="555">
        <v>3410</v>
      </c>
      <c r="G213" s="507">
        <v>339</v>
      </c>
      <c r="H213" s="507">
        <v>65</v>
      </c>
      <c r="I213" s="555">
        <v>1732</v>
      </c>
      <c r="J213" s="507">
        <v>389</v>
      </c>
      <c r="K213" s="560">
        <v>3385</v>
      </c>
      <c r="L213" s="560">
        <f>SUM(E213:K213)</f>
        <v>9512</v>
      </c>
    </row>
    <row r="214" spans="2:12" ht="10.5" customHeight="1" x14ac:dyDescent="0.2">
      <c r="B214" s="298" t="s">
        <v>322</v>
      </c>
      <c r="C214" s="508">
        <v>5</v>
      </c>
      <c r="D214" s="509">
        <v>34</v>
      </c>
      <c r="E214" s="509">
        <v>176</v>
      </c>
      <c r="F214" s="555">
        <v>2540</v>
      </c>
      <c r="G214" s="507">
        <v>269</v>
      </c>
      <c r="H214" s="507">
        <v>49</v>
      </c>
      <c r="I214" s="555">
        <v>1486</v>
      </c>
      <c r="J214" s="507">
        <v>370</v>
      </c>
      <c r="K214" s="560">
        <v>2275</v>
      </c>
      <c r="L214" s="560">
        <f>SUM(E214:K214)</f>
        <v>7165</v>
      </c>
    </row>
    <row r="215" spans="2:12" ht="10.5" customHeight="1" x14ac:dyDescent="0.2">
      <c r="B215" s="298" t="s">
        <v>323</v>
      </c>
      <c r="C215" s="508">
        <v>8</v>
      </c>
      <c r="D215" s="509">
        <v>31</v>
      </c>
      <c r="E215" s="509">
        <v>201</v>
      </c>
      <c r="F215" s="555">
        <v>2759</v>
      </c>
      <c r="G215" s="507">
        <v>247</v>
      </c>
      <c r="H215" s="507">
        <v>57</v>
      </c>
      <c r="I215" s="555">
        <v>1870</v>
      </c>
      <c r="J215" s="507">
        <v>366</v>
      </c>
      <c r="K215" s="560">
        <v>1922</v>
      </c>
      <c r="L215" s="560">
        <f>SUM(E215:K215)</f>
        <v>7422</v>
      </c>
    </row>
    <row r="216" spans="2:12" ht="10.5" customHeight="1" x14ac:dyDescent="0.2">
      <c r="B216" s="298" t="s">
        <v>279</v>
      </c>
      <c r="C216" s="508">
        <v>9</v>
      </c>
      <c r="D216" s="509">
        <v>47</v>
      </c>
      <c r="E216" s="509">
        <v>258</v>
      </c>
      <c r="F216" s="555">
        <v>4194</v>
      </c>
      <c r="G216" s="507">
        <v>289</v>
      </c>
      <c r="H216" s="507">
        <v>134</v>
      </c>
      <c r="I216" s="555">
        <v>2360</v>
      </c>
      <c r="J216" s="507">
        <v>455</v>
      </c>
      <c r="K216" s="560">
        <v>3255</v>
      </c>
      <c r="L216" s="560">
        <f>SUM(E216:K216)</f>
        <v>10945</v>
      </c>
    </row>
    <row r="217" spans="2:12" ht="10.5" customHeight="1" x14ac:dyDescent="0.2">
      <c r="B217" s="504" t="s">
        <v>324</v>
      </c>
      <c r="C217" s="508">
        <v>9</v>
      </c>
      <c r="D217" s="509">
        <v>46</v>
      </c>
      <c r="E217" s="509">
        <v>320</v>
      </c>
      <c r="F217" s="555">
        <v>2695</v>
      </c>
      <c r="G217" s="507">
        <v>256</v>
      </c>
      <c r="H217" s="507">
        <v>92</v>
      </c>
      <c r="I217" s="555">
        <v>1520</v>
      </c>
      <c r="J217" s="507">
        <v>334</v>
      </c>
      <c r="K217" s="560">
        <v>2215</v>
      </c>
      <c r="L217" s="560">
        <f>SUM(E217:K217)</f>
        <v>7432</v>
      </c>
    </row>
    <row r="218" spans="2:12" ht="10.5" customHeight="1" x14ac:dyDescent="0.2">
      <c r="B218" s="504"/>
      <c r="C218" s="508"/>
      <c r="D218" s="509"/>
      <c r="E218" s="509"/>
      <c r="F218" s="555"/>
      <c r="G218" s="507"/>
      <c r="H218" s="507"/>
      <c r="I218" s="555"/>
      <c r="J218" s="507"/>
      <c r="K218" s="560"/>
      <c r="L218" s="560"/>
    </row>
    <row r="219" spans="2:12" ht="10.5" customHeight="1" x14ac:dyDescent="0.2">
      <c r="B219" s="616" t="s">
        <v>325</v>
      </c>
      <c r="C219" s="507">
        <v>14</v>
      </c>
      <c r="D219" s="507">
        <v>45</v>
      </c>
      <c r="E219" s="507">
        <v>511</v>
      </c>
      <c r="F219" s="555">
        <v>3217</v>
      </c>
      <c r="G219" s="507">
        <v>402</v>
      </c>
      <c r="H219" s="507">
        <v>106</v>
      </c>
      <c r="I219" s="555">
        <v>2068</v>
      </c>
      <c r="J219" s="507">
        <v>484</v>
      </c>
      <c r="K219" s="560">
        <v>2885</v>
      </c>
      <c r="L219" s="560">
        <f>SUM(E219:K219)</f>
        <v>9673</v>
      </c>
    </row>
    <row r="220" spans="2:12" ht="10.5" customHeight="1" x14ac:dyDescent="0.2">
      <c r="B220" s="616" t="s">
        <v>278</v>
      </c>
      <c r="C220" s="507">
        <v>21</v>
      </c>
      <c r="D220" s="507">
        <v>51</v>
      </c>
      <c r="E220" s="507">
        <v>534</v>
      </c>
      <c r="F220" s="555">
        <v>3337</v>
      </c>
      <c r="G220" s="507">
        <v>385</v>
      </c>
      <c r="H220" s="507">
        <v>162</v>
      </c>
      <c r="I220" s="555">
        <v>1882</v>
      </c>
      <c r="J220" s="507">
        <v>418</v>
      </c>
      <c r="K220" s="560">
        <v>2601</v>
      </c>
      <c r="L220" s="560">
        <f>SUM(E220:K220)</f>
        <v>9319</v>
      </c>
    </row>
    <row r="221" spans="2:12" ht="10.5" customHeight="1" x14ac:dyDescent="0.2">
      <c r="B221" s="616" t="s">
        <v>715</v>
      </c>
      <c r="C221" s="507">
        <v>15</v>
      </c>
      <c r="D221" s="507">
        <v>82</v>
      </c>
      <c r="E221" s="507">
        <v>511</v>
      </c>
      <c r="F221" s="555">
        <v>3100</v>
      </c>
      <c r="G221" s="507">
        <v>390</v>
      </c>
      <c r="H221" s="507">
        <v>115</v>
      </c>
      <c r="I221" s="555">
        <v>2219</v>
      </c>
      <c r="J221" s="507">
        <v>482</v>
      </c>
      <c r="K221" s="560">
        <v>2568</v>
      </c>
      <c r="L221" s="560">
        <f>SUM(E221:K221)</f>
        <v>9385</v>
      </c>
    </row>
    <row r="222" spans="2:12" ht="10.5" customHeight="1" x14ac:dyDescent="0.2">
      <c r="B222" s="319" t="s">
        <v>743</v>
      </c>
      <c r="C222" s="507">
        <v>20</v>
      </c>
      <c r="D222" s="507">
        <v>88</v>
      </c>
      <c r="E222" s="507">
        <v>557</v>
      </c>
      <c r="F222" s="555">
        <v>4113</v>
      </c>
      <c r="G222" s="507">
        <v>400</v>
      </c>
      <c r="H222" s="507">
        <v>120</v>
      </c>
      <c r="I222" s="555">
        <v>2807</v>
      </c>
      <c r="J222" s="507">
        <v>483</v>
      </c>
      <c r="K222" s="560">
        <v>2862</v>
      </c>
      <c r="L222" s="560">
        <f>SUM(E222:K222)</f>
        <v>11342</v>
      </c>
    </row>
    <row r="223" spans="2:12" ht="10.5" customHeight="1" x14ac:dyDescent="0.2">
      <c r="B223" s="319" t="s">
        <v>496</v>
      </c>
      <c r="C223" s="507">
        <v>27</v>
      </c>
      <c r="D223" s="507">
        <v>70</v>
      </c>
      <c r="E223" s="507">
        <v>443</v>
      </c>
      <c r="F223" s="555">
        <v>2080</v>
      </c>
      <c r="G223" s="507">
        <v>310</v>
      </c>
      <c r="H223" s="507">
        <v>58</v>
      </c>
      <c r="I223" s="555">
        <v>1615</v>
      </c>
      <c r="J223" s="507">
        <v>325</v>
      </c>
      <c r="K223" s="560">
        <v>1690</v>
      </c>
      <c r="L223" s="560">
        <f>SUM(E223:K223)</f>
        <v>6521</v>
      </c>
    </row>
    <row r="224" spans="2:12" ht="10.5" customHeight="1" x14ac:dyDescent="0.2">
      <c r="B224" s="319"/>
      <c r="C224" s="507"/>
      <c r="D224" s="508"/>
      <c r="E224" s="507"/>
      <c r="F224" s="562"/>
      <c r="G224" s="507"/>
      <c r="H224" s="507"/>
      <c r="I224" s="555"/>
      <c r="J224" s="507"/>
      <c r="K224" s="554"/>
      <c r="L224" s="560"/>
    </row>
    <row r="225" spans="2:12" ht="10.5" customHeight="1" x14ac:dyDescent="0.2">
      <c r="B225" s="319" t="s">
        <v>382</v>
      </c>
      <c r="C225" s="507">
        <v>20</v>
      </c>
      <c r="D225" s="508">
        <v>83</v>
      </c>
      <c r="E225" s="507">
        <v>541</v>
      </c>
      <c r="F225" s="562">
        <v>2855</v>
      </c>
      <c r="G225" s="507">
        <v>359</v>
      </c>
      <c r="H225" s="507">
        <v>131</v>
      </c>
      <c r="I225" s="555">
        <v>1490</v>
      </c>
      <c r="J225" s="507">
        <v>254</v>
      </c>
      <c r="K225" s="554">
        <v>1392</v>
      </c>
      <c r="L225" s="560">
        <f>SUM(E225:K225)</f>
        <v>7022</v>
      </c>
    </row>
    <row r="226" spans="2:12" ht="10.5" customHeight="1" x14ac:dyDescent="0.2">
      <c r="B226" s="319" t="s">
        <v>795</v>
      </c>
      <c r="C226" s="507">
        <v>40</v>
      </c>
      <c r="D226" s="508">
        <v>85</v>
      </c>
      <c r="E226" s="507">
        <v>662</v>
      </c>
      <c r="F226" s="562">
        <v>4928</v>
      </c>
      <c r="G226" s="507">
        <v>489</v>
      </c>
      <c r="H226" s="507">
        <v>224</v>
      </c>
      <c r="I226" s="555">
        <v>2875</v>
      </c>
      <c r="J226" s="507">
        <v>568</v>
      </c>
      <c r="K226" s="554">
        <v>2829</v>
      </c>
      <c r="L226" s="560">
        <f>SUM(E226:K226)</f>
        <v>12575</v>
      </c>
    </row>
    <row r="227" spans="2:12" ht="10.5" customHeight="1" x14ac:dyDescent="0.2">
      <c r="B227" s="491" t="s">
        <v>490</v>
      </c>
      <c r="C227" s="507">
        <v>50</v>
      </c>
      <c r="D227" s="507">
        <v>92</v>
      </c>
      <c r="E227" s="507">
        <v>634</v>
      </c>
      <c r="F227" s="555">
        <v>4527</v>
      </c>
      <c r="G227" s="507">
        <v>521</v>
      </c>
      <c r="H227" s="507">
        <v>247</v>
      </c>
      <c r="I227" s="555">
        <v>2870</v>
      </c>
      <c r="J227" s="507">
        <v>534</v>
      </c>
      <c r="K227" s="560">
        <v>2575</v>
      </c>
      <c r="L227" s="560">
        <f>SUM(E227:K227)</f>
        <v>11908</v>
      </c>
    </row>
    <row r="228" spans="2:12" ht="10.5" customHeight="1" x14ac:dyDescent="0.2">
      <c r="B228" s="491" t="s">
        <v>709</v>
      </c>
      <c r="C228" s="507">
        <v>18</v>
      </c>
      <c r="D228" s="507">
        <v>80</v>
      </c>
      <c r="E228" s="507">
        <v>609</v>
      </c>
      <c r="F228" s="555">
        <v>5076</v>
      </c>
      <c r="G228" s="507">
        <v>524</v>
      </c>
      <c r="H228" s="507">
        <v>210</v>
      </c>
      <c r="I228" s="555">
        <v>2745</v>
      </c>
      <c r="J228" s="507">
        <v>685</v>
      </c>
      <c r="K228" s="560">
        <v>2868</v>
      </c>
      <c r="L228" s="560">
        <f>SUM(E228:K228)</f>
        <v>12717</v>
      </c>
    </row>
    <row r="229" spans="2:12" ht="10.5" customHeight="1" x14ac:dyDescent="0.2">
      <c r="B229" s="491" t="s">
        <v>332</v>
      </c>
      <c r="C229" s="507">
        <v>14</v>
      </c>
      <c r="D229" s="507">
        <v>68</v>
      </c>
      <c r="E229" s="507">
        <v>538</v>
      </c>
      <c r="F229" s="555">
        <v>4052</v>
      </c>
      <c r="G229" s="507">
        <v>450</v>
      </c>
      <c r="H229" s="507">
        <v>173</v>
      </c>
      <c r="I229" s="555">
        <v>2190</v>
      </c>
      <c r="J229" s="507">
        <v>543</v>
      </c>
      <c r="K229" s="560">
        <v>2332</v>
      </c>
      <c r="L229" s="560">
        <f>SUM(E229:K229)</f>
        <v>10278</v>
      </c>
    </row>
    <row r="230" spans="2:12" ht="10.5" customHeight="1" x14ac:dyDescent="0.2">
      <c r="B230" s="491"/>
      <c r="C230" s="507"/>
      <c r="D230" s="507"/>
      <c r="E230" s="507"/>
      <c r="F230" s="555"/>
      <c r="G230" s="507"/>
      <c r="H230" s="507"/>
      <c r="I230" s="555"/>
      <c r="J230" s="507"/>
      <c r="K230" s="560"/>
      <c r="L230" s="560"/>
    </row>
    <row r="231" spans="2:12" ht="10.5" customHeight="1" x14ac:dyDescent="0.2">
      <c r="B231" s="491" t="s">
        <v>335</v>
      </c>
      <c r="C231" s="507">
        <v>30</v>
      </c>
      <c r="D231" s="507">
        <v>93</v>
      </c>
      <c r="E231" s="507">
        <v>617</v>
      </c>
      <c r="F231" s="555">
        <v>4823</v>
      </c>
      <c r="G231" s="507">
        <v>512</v>
      </c>
      <c r="H231" s="507">
        <v>274</v>
      </c>
      <c r="I231" s="555">
        <v>2529</v>
      </c>
      <c r="J231" s="507">
        <v>578</v>
      </c>
      <c r="K231" s="560">
        <v>2664</v>
      </c>
      <c r="L231" s="560">
        <f>SUM(E231:K231)</f>
        <v>11997</v>
      </c>
    </row>
    <row r="232" spans="2:12" ht="10.5" customHeight="1" x14ac:dyDescent="0.2">
      <c r="B232" s="491" t="s">
        <v>1318</v>
      </c>
      <c r="C232" s="507">
        <v>33</v>
      </c>
      <c r="D232" s="507">
        <v>108</v>
      </c>
      <c r="E232" s="507">
        <v>675</v>
      </c>
      <c r="F232" s="555">
        <v>4885</v>
      </c>
      <c r="G232" s="507">
        <v>599</v>
      </c>
      <c r="H232" s="507">
        <v>292</v>
      </c>
      <c r="I232" s="555">
        <v>3005</v>
      </c>
      <c r="J232" s="507">
        <v>600</v>
      </c>
      <c r="K232" s="560">
        <v>1613</v>
      </c>
      <c r="L232" s="560">
        <f>SUM(E232:K232)</f>
        <v>11669</v>
      </c>
    </row>
    <row r="233" spans="2:12" ht="10.5" customHeight="1" x14ac:dyDescent="0.2">
      <c r="B233" s="491" t="s">
        <v>1356</v>
      </c>
      <c r="C233" s="507">
        <v>33</v>
      </c>
      <c r="D233" s="507">
        <v>111</v>
      </c>
      <c r="E233" s="507">
        <v>664</v>
      </c>
      <c r="F233" s="555">
        <v>6247</v>
      </c>
      <c r="G233" s="507">
        <v>559</v>
      </c>
      <c r="H233" s="507">
        <v>307</v>
      </c>
      <c r="I233" s="555">
        <v>2783</v>
      </c>
      <c r="J233" s="507">
        <v>648</v>
      </c>
      <c r="K233" s="560">
        <v>2898</v>
      </c>
      <c r="L233" s="560">
        <f>SUM(E233:K233)</f>
        <v>14106</v>
      </c>
    </row>
    <row r="234" spans="2:12" ht="10.5" customHeight="1" x14ac:dyDescent="0.2">
      <c r="B234" s="491" t="s">
        <v>1357</v>
      </c>
      <c r="C234" s="507">
        <v>38</v>
      </c>
      <c r="D234" s="507">
        <v>100</v>
      </c>
      <c r="E234" s="507">
        <v>679</v>
      </c>
      <c r="F234" s="555">
        <v>3944</v>
      </c>
      <c r="G234" s="507">
        <v>508</v>
      </c>
      <c r="H234" s="507">
        <v>281</v>
      </c>
      <c r="I234" s="555">
        <v>2429</v>
      </c>
      <c r="J234" s="507">
        <v>486</v>
      </c>
      <c r="K234" s="560">
        <v>1490</v>
      </c>
      <c r="L234" s="560">
        <f>SUM(E234:K234)</f>
        <v>9817</v>
      </c>
    </row>
    <row r="235" spans="2:12" ht="10.5" customHeight="1" x14ac:dyDescent="0.2">
      <c r="B235" s="491" t="s">
        <v>1400</v>
      </c>
      <c r="C235" s="507">
        <v>45</v>
      </c>
      <c r="D235" s="507">
        <v>76</v>
      </c>
      <c r="E235" s="507">
        <v>710</v>
      </c>
      <c r="F235" s="555">
        <v>2214</v>
      </c>
      <c r="G235" s="507">
        <v>522</v>
      </c>
      <c r="H235" s="507">
        <v>310</v>
      </c>
      <c r="I235" s="555">
        <v>2319</v>
      </c>
      <c r="J235" s="507">
        <v>442</v>
      </c>
      <c r="K235" s="560">
        <v>1141</v>
      </c>
      <c r="L235" s="560">
        <v>7779</v>
      </c>
    </row>
    <row r="236" spans="2:12" ht="10.5" customHeight="1" x14ac:dyDescent="0.2">
      <c r="B236" s="491"/>
      <c r="C236" s="507"/>
      <c r="D236" s="507"/>
      <c r="E236" s="507"/>
      <c r="F236" s="555"/>
      <c r="G236" s="507"/>
      <c r="H236" s="507"/>
      <c r="I236" s="555"/>
      <c r="J236" s="507"/>
      <c r="K236" s="560"/>
      <c r="L236" s="560"/>
    </row>
    <row r="237" spans="2:12" ht="10.5" customHeight="1" x14ac:dyDescent="0.2">
      <c r="B237" s="491" t="s">
        <v>1423</v>
      </c>
      <c r="C237" s="507">
        <v>22</v>
      </c>
      <c r="D237" s="507">
        <v>97</v>
      </c>
      <c r="E237" s="507">
        <v>712</v>
      </c>
      <c r="F237" s="555">
        <v>7362</v>
      </c>
      <c r="G237" s="507">
        <v>740</v>
      </c>
      <c r="H237" s="507">
        <v>492</v>
      </c>
      <c r="I237" s="555">
        <v>3431</v>
      </c>
      <c r="J237" s="507">
        <v>804</v>
      </c>
      <c r="K237" s="560">
        <v>3160</v>
      </c>
      <c r="L237" s="560">
        <v>16820</v>
      </c>
    </row>
    <row r="238" spans="2:12" ht="10.5" customHeight="1" x14ac:dyDescent="0.2">
      <c r="B238" s="492" t="s">
        <v>1491</v>
      </c>
      <c r="C238" s="824">
        <v>14</v>
      </c>
      <c r="D238" s="824">
        <v>70</v>
      </c>
      <c r="E238" s="824">
        <v>667</v>
      </c>
      <c r="F238" s="556">
        <v>5331</v>
      </c>
      <c r="G238" s="824">
        <v>611</v>
      </c>
      <c r="H238" s="556">
        <v>217</v>
      </c>
      <c r="I238" s="556">
        <v>2831</v>
      </c>
      <c r="J238" s="561">
        <v>693</v>
      </c>
      <c r="K238" s="561">
        <v>1789</v>
      </c>
      <c r="L238" s="561">
        <v>12223</v>
      </c>
    </row>
    <row r="239" spans="2:12" ht="6" customHeight="1" x14ac:dyDescent="0.2">
      <c r="B239" s="1237"/>
      <c r="C239" s="506"/>
      <c r="D239" s="506"/>
      <c r="E239" s="506"/>
      <c r="F239" s="1320"/>
      <c r="G239" s="506"/>
      <c r="H239" s="1320"/>
      <c r="I239" s="567"/>
      <c r="J239" s="567"/>
    </row>
    <row r="240" spans="2:12" ht="11.25" customHeight="1" x14ac:dyDescent="0.2">
      <c r="B240" s="1241" t="s">
        <v>1431</v>
      </c>
      <c r="C240" s="60"/>
      <c r="D240" s="60"/>
      <c r="E240" s="60"/>
      <c r="I240" s="172"/>
      <c r="J240" s="172"/>
    </row>
    <row r="241" spans="2:9" ht="10.5" customHeight="1" x14ac:dyDescent="0.2">
      <c r="B241" s="1241" t="s">
        <v>1432</v>
      </c>
      <c r="C241" s="60"/>
      <c r="D241" s="60"/>
      <c r="E241" s="60"/>
    </row>
    <row r="242" spans="2:9" ht="10.5" customHeight="1" x14ac:dyDescent="0.2">
      <c r="B242" s="1241" t="s">
        <v>1225</v>
      </c>
      <c r="C242" s="60"/>
      <c r="D242" s="60"/>
      <c r="E242" s="60"/>
      <c r="I242" s="59"/>
    </row>
    <row r="243" spans="2:9" ht="10.5" customHeight="1" x14ac:dyDescent="0.2">
      <c r="B243" s="1241" t="s">
        <v>1433</v>
      </c>
      <c r="C243" s="60"/>
      <c r="D243" s="60"/>
      <c r="E243" s="1191"/>
      <c r="F243" s="172"/>
      <c r="G243" s="172"/>
      <c r="H243" s="172"/>
    </row>
    <row r="244" spans="2:9" ht="10.5" customHeight="1" x14ac:dyDescent="0.2">
      <c r="B244" s="48"/>
    </row>
    <row r="245" spans="2:9" ht="10.5" customHeight="1" x14ac:dyDescent="0.2">
      <c r="B245" s="48"/>
    </row>
    <row r="246" spans="2:9" ht="10.5" customHeight="1" x14ac:dyDescent="0.2">
      <c r="B246" s="48"/>
    </row>
    <row r="247" spans="2:9" ht="10.5" customHeight="1" x14ac:dyDescent="0.2">
      <c r="B247" s="48"/>
    </row>
    <row r="248" spans="2:9" ht="10.5" customHeight="1" x14ac:dyDescent="0.2">
      <c r="B248" s="48"/>
    </row>
    <row r="249" spans="2:9" ht="10.5" customHeight="1" x14ac:dyDescent="0.2">
      <c r="B249" s="48"/>
    </row>
    <row r="250" spans="2:9" ht="10.5" customHeight="1" x14ac:dyDescent="0.2">
      <c r="B250" s="48"/>
    </row>
    <row r="251" spans="2:9" ht="10.5" customHeight="1" x14ac:dyDescent="0.2">
      <c r="B251" s="48"/>
    </row>
    <row r="252" spans="2:9" ht="10.5" customHeight="1" x14ac:dyDescent="0.2">
      <c r="B252" s="48"/>
    </row>
    <row r="253" spans="2:9" ht="10.5" customHeight="1" x14ac:dyDescent="0.2">
      <c r="B253" s="48"/>
    </row>
    <row r="254" spans="2:9" ht="10.5" customHeight="1" x14ac:dyDescent="0.2">
      <c r="B254" s="1226"/>
    </row>
    <row r="255" spans="2:9" ht="10.5" customHeight="1" x14ac:dyDescent="0.2">
      <c r="B255" s="1226"/>
    </row>
    <row r="256" spans="2:9" ht="10.5" customHeight="1" x14ac:dyDescent="0.2">
      <c r="B256" s="1226"/>
    </row>
    <row r="257" spans="2:11" ht="10.5" customHeight="1" x14ac:dyDescent="0.2">
      <c r="B257" s="1226"/>
    </row>
    <row r="258" spans="2:11" ht="10.5" customHeight="1" x14ac:dyDescent="0.2">
      <c r="B258" s="1226"/>
    </row>
    <row r="259" spans="2:11" ht="10.5" customHeight="1" x14ac:dyDescent="0.2">
      <c r="B259" s="48"/>
    </row>
    <row r="260" spans="2:11" ht="10.5" customHeight="1" x14ac:dyDescent="0.2">
      <c r="B260" s="48"/>
    </row>
    <row r="261" spans="2:11" ht="10.5" customHeight="1" x14ac:dyDescent="0.2">
      <c r="B261" s="48"/>
    </row>
    <row r="262" spans="2:11" ht="10.5" customHeight="1" x14ac:dyDescent="0.2">
      <c r="B262" s="48"/>
    </row>
    <row r="263" spans="2:11" ht="10.5" customHeight="1" x14ac:dyDescent="0.2">
      <c r="B263" s="48"/>
    </row>
    <row r="264" spans="2:11" ht="10.5" customHeight="1" x14ac:dyDescent="0.2">
      <c r="B264" s="48"/>
      <c r="G264" s="149">
        <v>9</v>
      </c>
    </row>
    <row r="265" spans="2:11" ht="10.5" customHeight="1" x14ac:dyDescent="0.2">
      <c r="B265" s="48"/>
    </row>
    <row r="266" spans="2:11" ht="10.5" customHeight="1" x14ac:dyDescent="0.2">
      <c r="B266" s="48"/>
    </row>
    <row r="267" spans="2:11" ht="10.5" customHeight="1" x14ac:dyDescent="0.2">
      <c r="B267" s="1484" t="s">
        <v>818</v>
      </c>
      <c r="C267" s="60"/>
      <c r="D267" s="60"/>
      <c r="E267" s="60"/>
      <c r="F267" s="60"/>
      <c r="G267" s="60"/>
      <c r="H267" s="60"/>
      <c r="I267" s="60"/>
      <c r="J267" s="60"/>
      <c r="K267" s="60"/>
    </row>
    <row r="268" spans="2:11" ht="10.5" customHeight="1" x14ac:dyDescent="0.2">
      <c r="B268" s="1756" t="s">
        <v>271</v>
      </c>
      <c r="C268" s="1690" t="s">
        <v>910</v>
      </c>
      <c r="D268" s="1690" t="s">
        <v>1026</v>
      </c>
      <c r="E268" s="1690" t="s">
        <v>1027</v>
      </c>
      <c r="F268" s="1698" t="s">
        <v>1028</v>
      </c>
      <c r="G268" s="1699"/>
      <c r="H268" s="1699"/>
      <c r="I268" s="1700"/>
      <c r="J268" s="1690" t="s">
        <v>1703</v>
      </c>
      <c r="K268" s="1672" t="s">
        <v>893</v>
      </c>
    </row>
    <row r="269" spans="2:11" ht="10.5" customHeight="1" x14ac:dyDescent="0.2">
      <c r="B269" s="1757"/>
      <c r="C269" s="1701"/>
      <c r="D269" s="1701"/>
      <c r="E269" s="1701"/>
      <c r="F269" s="1698" t="s">
        <v>1029</v>
      </c>
      <c r="G269" s="1700"/>
      <c r="H269" s="1698" t="s">
        <v>1704</v>
      </c>
      <c r="I269" s="1700"/>
      <c r="J269" s="1701"/>
      <c r="K269" s="1712"/>
    </row>
    <row r="270" spans="2:11" ht="10.5" customHeight="1" x14ac:dyDescent="0.2">
      <c r="B270" s="1757"/>
      <c r="C270" s="1691"/>
      <c r="D270" s="1691"/>
      <c r="E270" s="1691"/>
      <c r="F270" s="1487" t="s">
        <v>273</v>
      </c>
      <c r="G270" s="1487" t="s">
        <v>274</v>
      </c>
      <c r="H270" s="1487" t="s">
        <v>273</v>
      </c>
      <c r="I270" s="1487" t="s">
        <v>274</v>
      </c>
      <c r="J270" s="1691"/>
      <c r="K270" s="1712"/>
    </row>
    <row r="271" spans="2:11" ht="10.5" customHeight="1" x14ac:dyDescent="0.2">
      <c r="B271" s="1758"/>
      <c r="C271" s="1245" t="s">
        <v>275</v>
      </c>
      <c r="D271" s="1245" t="s">
        <v>276</v>
      </c>
      <c r="E271" s="1245" t="s">
        <v>493</v>
      </c>
      <c r="F271" s="1682" t="s">
        <v>916</v>
      </c>
      <c r="G271" s="1684"/>
      <c r="H271" s="1684"/>
      <c r="I271" s="1683"/>
      <c r="J271" s="1245" t="s">
        <v>1417</v>
      </c>
      <c r="K271" s="1673"/>
    </row>
    <row r="272" spans="2:11" ht="10.5" customHeight="1" x14ac:dyDescent="0.2">
      <c r="B272" s="1498">
        <v>1980</v>
      </c>
      <c r="C272" s="500">
        <v>1627</v>
      </c>
      <c r="D272" s="500">
        <v>1490</v>
      </c>
      <c r="E272" s="500">
        <v>313765</v>
      </c>
      <c r="F272" s="513">
        <v>215.2</v>
      </c>
      <c r="G272" s="513">
        <v>215</v>
      </c>
      <c r="H272" s="513">
        <v>208.74</v>
      </c>
      <c r="I272" s="513">
        <v>208.54</v>
      </c>
      <c r="J272" s="702">
        <v>11.1</v>
      </c>
      <c r="K272" s="964" t="s">
        <v>750</v>
      </c>
    </row>
    <row r="273" spans="2:11" ht="10.5" customHeight="1" x14ac:dyDescent="0.2">
      <c r="B273" s="1498">
        <v>1981</v>
      </c>
      <c r="C273" s="500">
        <v>1812</v>
      </c>
      <c r="D273" s="500">
        <v>2356</v>
      </c>
      <c r="E273" s="500">
        <v>556089</v>
      </c>
      <c r="F273" s="513">
        <v>241.4</v>
      </c>
      <c r="G273" s="513">
        <v>240.4</v>
      </c>
      <c r="H273" s="513">
        <v>234.16</v>
      </c>
      <c r="I273" s="513">
        <v>233.16</v>
      </c>
      <c r="J273" s="702">
        <v>12.4</v>
      </c>
      <c r="K273" s="964" t="s">
        <v>751</v>
      </c>
    </row>
    <row r="274" spans="2:11" ht="10.5" customHeight="1" x14ac:dyDescent="0.2">
      <c r="B274" s="1498">
        <v>1982</v>
      </c>
      <c r="C274" s="500">
        <v>2013</v>
      </c>
      <c r="D274" s="500">
        <v>2448</v>
      </c>
      <c r="E274" s="500">
        <v>705031</v>
      </c>
      <c r="F274" s="513">
        <v>295</v>
      </c>
      <c r="G274" s="513">
        <v>294</v>
      </c>
      <c r="H274" s="513">
        <v>286.75</v>
      </c>
      <c r="I274" s="513">
        <v>285.75</v>
      </c>
      <c r="J274" s="702">
        <v>15.2</v>
      </c>
      <c r="K274" s="964" t="s">
        <v>752</v>
      </c>
    </row>
    <row r="275" spans="2:11" ht="10.5" customHeight="1" x14ac:dyDescent="0.2">
      <c r="B275" s="1498">
        <v>1983</v>
      </c>
      <c r="C275" s="500">
        <v>1819</v>
      </c>
      <c r="D275" s="500">
        <v>1786</v>
      </c>
      <c r="E275" s="500">
        <v>480935</v>
      </c>
      <c r="F275" s="513">
        <v>275</v>
      </c>
      <c r="G275" s="513">
        <v>274</v>
      </c>
      <c r="H275" s="513">
        <v>266.75</v>
      </c>
      <c r="I275" s="513">
        <v>265.75</v>
      </c>
      <c r="J275" s="702">
        <v>14.18</v>
      </c>
      <c r="K275" s="964" t="s">
        <v>753</v>
      </c>
    </row>
    <row r="276" spans="2:11" ht="10.5" customHeight="1" x14ac:dyDescent="0.2">
      <c r="B276" s="1498">
        <v>1984</v>
      </c>
      <c r="C276" s="500">
        <v>1942</v>
      </c>
      <c r="D276" s="500">
        <v>2346</v>
      </c>
      <c r="E276" s="500">
        <v>690202</v>
      </c>
      <c r="F276" s="513">
        <v>299</v>
      </c>
      <c r="G276" s="513">
        <v>298</v>
      </c>
      <c r="H276" s="513">
        <v>290.02999999999997</v>
      </c>
      <c r="I276" s="513">
        <v>289.02999999999997</v>
      </c>
      <c r="J276" s="702">
        <v>15.38</v>
      </c>
      <c r="K276" s="964" t="s">
        <v>754</v>
      </c>
    </row>
    <row r="277" spans="2:11" ht="10.5" customHeight="1" x14ac:dyDescent="0.2">
      <c r="B277" s="1498"/>
      <c r="C277" s="500"/>
      <c r="D277" s="500"/>
      <c r="E277" s="500"/>
      <c r="F277" s="513"/>
      <c r="G277" s="513"/>
      <c r="H277" s="513"/>
      <c r="I277" s="513"/>
      <c r="J277" s="702"/>
      <c r="K277" s="964"/>
    </row>
    <row r="278" spans="2:11" ht="10.5" customHeight="1" x14ac:dyDescent="0.2">
      <c r="B278" s="1498">
        <v>1985</v>
      </c>
      <c r="C278" s="500">
        <v>1983</v>
      </c>
      <c r="D278" s="500">
        <v>1691</v>
      </c>
      <c r="E278" s="500">
        <v>534916</v>
      </c>
      <c r="F278" s="513">
        <v>325</v>
      </c>
      <c r="G278" s="513">
        <v>322</v>
      </c>
      <c r="H278" s="513">
        <v>315.25</v>
      </c>
      <c r="I278" s="513">
        <v>312.25</v>
      </c>
      <c r="J278" s="702">
        <v>16.600000000000001</v>
      </c>
      <c r="K278" s="964" t="s">
        <v>755</v>
      </c>
    </row>
    <row r="279" spans="2:11" ht="10.5" customHeight="1" x14ac:dyDescent="0.2">
      <c r="B279" s="1498">
        <v>1986</v>
      </c>
      <c r="C279" s="500">
        <v>1946</v>
      </c>
      <c r="D279" s="500">
        <v>2333</v>
      </c>
      <c r="E279" s="500">
        <v>864521</v>
      </c>
      <c r="F279" s="513">
        <v>376.8</v>
      </c>
      <c r="G279" s="513">
        <v>375.3</v>
      </c>
      <c r="H279" s="513">
        <v>366</v>
      </c>
      <c r="I279" s="513">
        <v>364.5</v>
      </c>
      <c r="J279" s="702">
        <v>19.38</v>
      </c>
      <c r="K279" s="964" t="s">
        <v>756</v>
      </c>
    </row>
    <row r="280" spans="2:11" ht="10.5" customHeight="1" x14ac:dyDescent="0.2">
      <c r="B280" s="1498">
        <v>1987</v>
      </c>
      <c r="C280" s="500">
        <v>1749</v>
      </c>
      <c r="D280" s="500">
        <v>3154</v>
      </c>
      <c r="E280" s="500">
        <v>1257265</v>
      </c>
      <c r="F280" s="513">
        <v>405</v>
      </c>
      <c r="G280" s="513">
        <v>403.5</v>
      </c>
      <c r="H280" s="513">
        <v>393.07</v>
      </c>
      <c r="I280" s="513">
        <v>391.57</v>
      </c>
      <c r="J280" s="702">
        <v>20.86</v>
      </c>
      <c r="K280" s="964" t="s">
        <v>757</v>
      </c>
    </row>
    <row r="281" spans="2:11" ht="10.5" customHeight="1" x14ac:dyDescent="0.2">
      <c r="B281" s="1498">
        <v>1988</v>
      </c>
      <c r="C281" s="500">
        <v>2009</v>
      </c>
      <c r="D281" s="500">
        <v>3557</v>
      </c>
      <c r="E281" s="500">
        <v>1220682</v>
      </c>
      <c r="F281" s="513">
        <v>353.75</v>
      </c>
      <c r="G281" s="513">
        <v>351.75</v>
      </c>
      <c r="H281" s="513">
        <v>343.25</v>
      </c>
      <c r="I281" s="513">
        <v>341.25</v>
      </c>
      <c r="J281" s="702">
        <v>18.170000000000002</v>
      </c>
      <c r="K281" s="964" t="s">
        <v>758</v>
      </c>
    </row>
    <row r="282" spans="2:11" ht="10.5" customHeight="1" x14ac:dyDescent="0.2">
      <c r="B282" s="1498">
        <v>1989</v>
      </c>
      <c r="C282" s="500">
        <v>1843</v>
      </c>
      <c r="D282" s="500">
        <v>2033</v>
      </c>
      <c r="E282" s="500">
        <v>929947</v>
      </c>
      <c r="F282" s="513">
        <v>458.25</v>
      </c>
      <c r="G282" s="513">
        <v>452.5</v>
      </c>
      <c r="H282" s="513">
        <v>446.68</v>
      </c>
      <c r="I282" s="513">
        <v>440.93</v>
      </c>
      <c r="J282" s="702">
        <v>23.04</v>
      </c>
      <c r="K282" s="964" t="s">
        <v>759</v>
      </c>
    </row>
    <row r="283" spans="2:11" ht="10.5" customHeight="1" x14ac:dyDescent="0.2">
      <c r="B283" s="1498"/>
      <c r="C283" s="500"/>
      <c r="D283" s="500"/>
      <c r="E283" s="500"/>
      <c r="F283" s="513"/>
      <c r="G283" s="513"/>
      <c r="H283" s="513"/>
      <c r="I283" s="513"/>
      <c r="J283" s="702"/>
      <c r="K283" s="964"/>
    </row>
    <row r="284" spans="2:11" ht="10.5" customHeight="1" x14ac:dyDescent="0.2">
      <c r="B284" s="1498">
        <v>1990</v>
      </c>
      <c r="C284" s="500">
        <v>1563</v>
      </c>
      <c r="D284" s="500">
        <v>1709</v>
      </c>
      <c r="E284" s="500">
        <v>879422</v>
      </c>
      <c r="F284" s="513">
        <v>521.42999999999995</v>
      </c>
      <c r="G284" s="513">
        <v>515.14</v>
      </c>
      <c r="H284" s="513">
        <v>505.79</v>
      </c>
      <c r="I284" s="513">
        <v>499.5</v>
      </c>
      <c r="J284" s="702">
        <v>26.22</v>
      </c>
      <c r="K284" s="964" t="s">
        <v>760</v>
      </c>
    </row>
    <row r="285" spans="2:11" ht="10.5" customHeight="1" x14ac:dyDescent="0.2">
      <c r="B285" s="1498">
        <v>1991</v>
      </c>
      <c r="C285" s="500">
        <v>1436</v>
      </c>
      <c r="D285" s="500">
        <v>2142</v>
      </c>
      <c r="E285" s="500">
        <v>1321345</v>
      </c>
      <c r="F285" s="513">
        <v>653.32000000000005</v>
      </c>
      <c r="G285" s="513">
        <v>620.76</v>
      </c>
      <c r="H285" s="513">
        <v>643.95000000000005</v>
      </c>
      <c r="I285" s="513">
        <v>611.39</v>
      </c>
      <c r="J285" s="702">
        <v>31.58</v>
      </c>
      <c r="K285" s="964" t="s">
        <v>761</v>
      </c>
    </row>
    <row r="286" spans="2:11" ht="10.5" customHeight="1" x14ac:dyDescent="0.2">
      <c r="B286" s="1498">
        <v>1992</v>
      </c>
      <c r="C286" s="500">
        <v>750</v>
      </c>
      <c r="D286" s="500">
        <v>1324</v>
      </c>
      <c r="E286" s="500">
        <v>923083</v>
      </c>
      <c r="F286" s="513">
        <v>748.24</v>
      </c>
      <c r="G286" s="513">
        <v>713.09</v>
      </c>
      <c r="H286" s="513">
        <v>737.09</v>
      </c>
      <c r="I286" s="513">
        <v>701.94</v>
      </c>
      <c r="J286" s="702">
        <v>36.29</v>
      </c>
      <c r="K286" s="964" t="s">
        <v>449</v>
      </c>
    </row>
    <row r="287" spans="2:11" ht="10.5" customHeight="1" x14ac:dyDescent="0.2">
      <c r="B287" s="1498">
        <v>1993</v>
      </c>
      <c r="C287" s="500">
        <v>1075</v>
      </c>
      <c r="D287" s="500">
        <v>1984</v>
      </c>
      <c r="E287" s="500">
        <v>1492808</v>
      </c>
      <c r="F287" s="513">
        <v>801.48</v>
      </c>
      <c r="G287" s="513">
        <v>750.69</v>
      </c>
      <c r="H287" s="513">
        <v>789.44</v>
      </c>
      <c r="I287" s="513">
        <v>738.65</v>
      </c>
      <c r="J287" s="702">
        <v>38.26</v>
      </c>
      <c r="K287" s="964" t="s">
        <v>450</v>
      </c>
    </row>
    <row r="288" spans="2:11" ht="10.5" customHeight="1" x14ac:dyDescent="0.2">
      <c r="B288" s="1498">
        <v>1994</v>
      </c>
      <c r="C288" s="500">
        <v>1048</v>
      </c>
      <c r="D288" s="500">
        <v>1840</v>
      </c>
      <c r="E288" s="500">
        <v>1389553</v>
      </c>
      <c r="F288" s="513">
        <v>770.5</v>
      </c>
      <c r="G288" s="513">
        <v>754.9</v>
      </c>
      <c r="H288" s="513">
        <v>747.38</v>
      </c>
      <c r="I288" s="513">
        <v>728.14</v>
      </c>
      <c r="J288" s="702">
        <v>38.43</v>
      </c>
      <c r="K288" s="964" t="s">
        <v>451</v>
      </c>
    </row>
    <row r="289" spans="2:11" ht="10.5" customHeight="1" x14ac:dyDescent="0.2">
      <c r="B289" s="1498"/>
      <c r="C289" s="500"/>
      <c r="D289" s="500"/>
      <c r="E289" s="500"/>
      <c r="F289" s="513"/>
      <c r="G289" s="513"/>
      <c r="H289" s="513"/>
      <c r="I289" s="513"/>
      <c r="J289" s="702"/>
      <c r="K289" s="964"/>
    </row>
    <row r="290" spans="2:11" ht="10.5" customHeight="1" x14ac:dyDescent="0.2">
      <c r="B290" s="1498">
        <v>1995</v>
      </c>
      <c r="C290" s="500">
        <v>1363</v>
      </c>
      <c r="D290" s="500">
        <v>1977</v>
      </c>
      <c r="E290" s="500">
        <v>1568773</v>
      </c>
      <c r="F290" s="513">
        <v>846.78</v>
      </c>
      <c r="G290" s="514">
        <v>802.58</v>
      </c>
      <c r="H290" s="513">
        <v>821.38</v>
      </c>
      <c r="I290" s="514">
        <v>777.18</v>
      </c>
      <c r="J290" s="702">
        <v>40.119999999999997</v>
      </c>
      <c r="K290" s="964" t="s">
        <v>320</v>
      </c>
    </row>
    <row r="291" spans="2:11" ht="10.5" customHeight="1" x14ac:dyDescent="0.2">
      <c r="B291" s="1498">
        <v>1996</v>
      </c>
      <c r="C291" s="500">
        <v>1294</v>
      </c>
      <c r="D291" s="500">
        <v>2712</v>
      </c>
      <c r="E291" s="500">
        <v>2454054</v>
      </c>
      <c r="F291" s="513">
        <v>966.02</v>
      </c>
      <c r="G291" s="514">
        <v>909.44</v>
      </c>
      <c r="H291" s="513">
        <v>937.04</v>
      </c>
      <c r="I291" s="514">
        <v>880.46</v>
      </c>
      <c r="J291" s="702">
        <v>46.31</v>
      </c>
      <c r="K291" s="964" t="s">
        <v>321</v>
      </c>
    </row>
    <row r="292" spans="2:11" ht="10.5" customHeight="1" x14ac:dyDescent="0.2">
      <c r="B292" s="1498">
        <v>1997</v>
      </c>
      <c r="C292" s="500">
        <v>1382</v>
      </c>
      <c r="D292" s="500">
        <v>2429</v>
      </c>
      <c r="E292" s="500">
        <v>1986183</v>
      </c>
      <c r="F292" s="513">
        <v>817.75</v>
      </c>
      <c r="G292" s="513" t="s">
        <v>495</v>
      </c>
      <c r="H292" s="513">
        <v>876</v>
      </c>
      <c r="I292" s="513" t="s">
        <v>495</v>
      </c>
      <c r="J292" s="702">
        <v>41.66</v>
      </c>
      <c r="K292" s="964" t="s">
        <v>322</v>
      </c>
    </row>
    <row r="293" spans="2:11" ht="10.5" customHeight="1" x14ac:dyDescent="0.2">
      <c r="B293" s="1498">
        <v>1998</v>
      </c>
      <c r="C293" s="500">
        <v>745</v>
      </c>
      <c r="D293" s="500">
        <v>1892</v>
      </c>
      <c r="E293" s="500">
        <v>1529163</v>
      </c>
      <c r="F293" s="513">
        <v>808.19</v>
      </c>
      <c r="G293" s="513" t="s">
        <v>495</v>
      </c>
      <c r="H293" s="513" t="s">
        <v>495</v>
      </c>
      <c r="I293" s="513" t="s">
        <v>495</v>
      </c>
      <c r="J293" s="702">
        <v>41.11</v>
      </c>
      <c r="K293" s="964" t="s">
        <v>323</v>
      </c>
    </row>
    <row r="294" spans="2:11" ht="10.5" customHeight="1" x14ac:dyDescent="0.2">
      <c r="B294" s="1498">
        <v>1999</v>
      </c>
      <c r="C294" s="500">
        <v>718</v>
      </c>
      <c r="D294" s="500">
        <v>1733</v>
      </c>
      <c r="E294" s="500">
        <v>1664750</v>
      </c>
      <c r="F294" s="513">
        <v>960.6</v>
      </c>
      <c r="G294" s="513" t="s">
        <v>495</v>
      </c>
      <c r="H294" s="513" t="s">
        <v>495</v>
      </c>
      <c r="I294" s="513" t="s">
        <v>495</v>
      </c>
      <c r="J294" s="702">
        <v>46.36</v>
      </c>
      <c r="K294" s="964" t="s">
        <v>279</v>
      </c>
    </row>
    <row r="295" spans="2:11" ht="10.5" customHeight="1" x14ac:dyDescent="0.2">
      <c r="B295" s="1498"/>
      <c r="C295" s="500"/>
      <c r="D295" s="500"/>
      <c r="E295" s="500"/>
      <c r="F295" s="513"/>
      <c r="G295" s="513"/>
      <c r="H295" s="513"/>
      <c r="I295" s="513"/>
      <c r="J295" s="702"/>
      <c r="K295" s="964"/>
    </row>
    <row r="296" spans="2:11" ht="10.5" customHeight="1" x14ac:dyDescent="0.2">
      <c r="B296" s="491">
        <v>2000</v>
      </c>
      <c r="C296" s="500">
        <v>934</v>
      </c>
      <c r="D296" s="500">
        <v>2428</v>
      </c>
      <c r="E296" s="500">
        <v>2829568</v>
      </c>
      <c r="F296" s="513">
        <v>1165.3499999999999</v>
      </c>
      <c r="G296" s="513" t="s">
        <v>495</v>
      </c>
      <c r="H296" s="513" t="s">
        <v>495</v>
      </c>
      <c r="I296" s="513" t="s">
        <v>495</v>
      </c>
      <c r="J296" s="702">
        <v>55.89</v>
      </c>
      <c r="K296" s="964" t="s">
        <v>324</v>
      </c>
    </row>
    <row r="297" spans="2:11" ht="10.5" customHeight="1" x14ac:dyDescent="0.2">
      <c r="B297" s="491">
        <v>2001</v>
      </c>
      <c r="C297" s="500">
        <v>974</v>
      </c>
      <c r="D297" s="500">
        <v>2504</v>
      </c>
      <c r="E297" s="500">
        <v>3559642</v>
      </c>
      <c r="F297" s="513">
        <v>1421.61</v>
      </c>
      <c r="G297" s="513" t="s">
        <v>495</v>
      </c>
      <c r="H297" s="513" t="s">
        <v>495</v>
      </c>
      <c r="I297" s="513" t="s">
        <v>495</v>
      </c>
      <c r="J297" s="702">
        <v>69.13</v>
      </c>
      <c r="K297" s="964" t="s">
        <v>325</v>
      </c>
    </row>
    <row r="298" spans="2:11" ht="10.5" customHeight="1" x14ac:dyDescent="0.2">
      <c r="B298" s="491">
        <v>2002</v>
      </c>
      <c r="C298" s="502">
        <v>941</v>
      </c>
      <c r="D298" s="502">
        <v>2438</v>
      </c>
      <c r="E298" s="502">
        <v>3832257</v>
      </c>
      <c r="F298" s="515">
        <v>1572.05</v>
      </c>
      <c r="G298" s="515" t="s">
        <v>495</v>
      </c>
      <c r="H298" s="515" t="s">
        <v>495</v>
      </c>
      <c r="I298" s="515" t="s">
        <v>495</v>
      </c>
      <c r="J298" s="700">
        <v>78.17</v>
      </c>
      <c r="K298" s="963" t="s">
        <v>278</v>
      </c>
    </row>
    <row r="299" spans="2:11" ht="10.5" customHeight="1" x14ac:dyDescent="0.2">
      <c r="B299" s="491">
        <v>2003</v>
      </c>
      <c r="C299" s="502">
        <v>748</v>
      </c>
      <c r="D299" s="502">
        <v>1547</v>
      </c>
      <c r="E299" s="502">
        <v>2209104</v>
      </c>
      <c r="F299" s="515">
        <v>1428.14</v>
      </c>
      <c r="G299" s="515" t="s">
        <v>495</v>
      </c>
      <c r="H299" s="515" t="s">
        <v>495</v>
      </c>
      <c r="I299" s="515" t="s">
        <v>495</v>
      </c>
      <c r="J299" s="700">
        <v>74.55</v>
      </c>
      <c r="K299" s="966" t="s">
        <v>715</v>
      </c>
    </row>
    <row r="300" spans="2:11" ht="10.5" customHeight="1" x14ac:dyDescent="0.2">
      <c r="B300" s="491">
        <v>2004</v>
      </c>
      <c r="C300" s="502">
        <v>830</v>
      </c>
      <c r="D300" s="502">
        <v>1687</v>
      </c>
      <c r="E300" s="502">
        <v>1841644</v>
      </c>
      <c r="F300" s="517">
        <v>1091.43</v>
      </c>
      <c r="G300" s="515" t="s">
        <v>495</v>
      </c>
      <c r="H300" s="515" t="s">
        <v>495</v>
      </c>
      <c r="I300" s="515" t="s">
        <v>495</v>
      </c>
      <c r="J300" s="700">
        <v>59.88</v>
      </c>
      <c r="K300" s="966" t="s">
        <v>743</v>
      </c>
    </row>
    <row r="301" spans="2:11" ht="10.5" customHeight="1" x14ac:dyDescent="0.2">
      <c r="B301" s="491"/>
      <c r="C301" s="502"/>
      <c r="D301" s="502"/>
      <c r="E301" s="502"/>
      <c r="F301" s="517"/>
      <c r="G301" s="515"/>
      <c r="H301" s="515"/>
      <c r="I301" s="515"/>
      <c r="J301" s="700"/>
      <c r="K301" s="966"/>
    </row>
    <row r="302" spans="2:11" ht="10.5" customHeight="1" x14ac:dyDescent="0.2">
      <c r="B302" s="491">
        <v>2005</v>
      </c>
      <c r="C302" s="502">
        <v>805</v>
      </c>
      <c r="D302" s="502">
        <v>1913</v>
      </c>
      <c r="E302" s="502">
        <v>1978498</v>
      </c>
      <c r="F302" s="517">
        <v>1033.99</v>
      </c>
      <c r="G302" s="515" t="s">
        <v>495</v>
      </c>
      <c r="H302" s="515" t="s">
        <v>495</v>
      </c>
      <c r="I302" s="515" t="s">
        <v>495</v>
      </c>
      <c r="J302" s="700">
        <v>55.01</v>
      </c>
      <c r="K302" s="962" t="s">
        <v>496</v>
      </c>
    </row>
    <row r="303" spans="2:11" ht="10.5" customHeight="1" x14ac:dyDescent="0.2">
      <c r="B303" s="491">
        <v>2006</v>
      </c>
      <c r="C303" s="502">
        <v>765</v>
      </c>
      <c r="D303" s="502">
        <v>2114</v>
      </c>
      <c r="E303" s="518">
        <v>3222667</v>
      </c>
      <c r="F303" s="519">
        <v>1524.19</v>
      </c>
      <c r="G303" s="515" t="s">
        <v>495</v>
      </c>
      <c r="H303" s="515" t="s">
        <v>495</v>
      </c>
      <c r="I303" s="515" t="s">
        <v>495</v>
      </c>
      <c r="J303" s="700">
        <v>83.59</v>
      </c>
      <c r="K303" s="962" t="s">
        <v>382</v>
      </c>
    </row>
    <row r="304" spans="2:11" ht="10.5" customHeight="1" x14ac:dyDescent="0.2">
      <c r="B304" s="491">
        <v>2007</v>
      </c>
      <c r="C304" s="502">
        <v>632</v>
      </c>
      <c r="D304" s="502">
        <v>1913</v>
      </c>
      <c r="E304" s="518">
        <v>4794331</v>
      </c>
      <c r="F304" s="519">
        <v>2505.58</v>
      </c>
      <c r="G304" s="515" t="s">
        <v>495</v>
      </c>
      <c r="H304" s="515" t="s">
        <v>495</v>
      </c>
      <c r="I304" s="515" t="s">
        <v>495</v>
      </c>
      <c r="J304" s="700">
        <v>149.93</v>
      </c>
      <c r="K304" s="962" t="s">
        <v>836</v>
      </c>
    </row>
    <row r="305" spans="2:11" ht="10.5" customHeight="1" x14ac:dyDescent="0.2">
      <c r="B305" s="491">
        <v>2008</v>
      </c>
      <c r="C305" s="502">
        <v>748</v>
      </c>
      <c r="D305" s="502">
        <v>2149</v>
      </c>
      <c r="E305" s="518">
        <v>4957581</v>
      </c>
      <c r="F305" s="519">
        <v>2307.46</v>
      </c>
      <c r="G305" s="515" t="s">
        <v>495</v>
      </c>
      <c r="H305" s="515" t="s">
        <v>495</v>
      </c>
      <c r="I305" s="515" t="s">
        <v>495</v>
      </c>
      <c r="J305" s="700">
        <v>124.8</v>
      </c>
      <c r="K305" s="962" t="s">
        <v>490</v>
      </c>
    </row>
    <row r="306" spans="2:11" ht="10.5" customHeight="1" x14ac:dyDescent="0.2">
      <c r="B306" s="491">
        <v>2009</v>
      </c>
      <c r="C306" s="502">
        <v>642</v>
      </c>
      <c r="D306" s="502">
        <v>1967</v>
      </c>
      <c r="E306" s="518">
        <v>3162491</v>
      </c>
      <c r="F306" s="519">
        <v>1608.02</v>
      </c>
      <c r="G306" s="515" t="s">
        <v>495</v>
      </c>
      <c r="H306" s="515" t="s">
        <v>495</v>
      </c>
      <c r="I306" s="515" t="s">
        <v>495</v>
      </c>
      <c r="J306" s="700">
        <v>93.11</v>
      </c>
      <c r="K306" s="962" t="s">
        <v>709</v>
      </c>
    </row>
    <row r="307" spans="2:11" ht="10.5" customHeight="1" x14ac:dyDescent="0.2">
      <c r="B307" s="491"/>
      <c r="C307" s="502"/>
      <c r="D307" s="502"/>
      <c r="E307" s="518"/>
      <c r="F307" s="519"/>
      <c r="G307" s="515"/>
      <c r="H307" s="515"/>
      <c r="I307" s="515"/>
      <c r="J307" s="700"/>
      <c r="K307" s="962"/>
    </row>
    <row r="308" spans="2:11" ht="10.5" customHeight="1" x14ac:dyDescent="0.2">
      <c r="B308" s="491">
        <v>2010</v>
      </c>
      <c r="C308" s="502">
        <v>558</v>
      </c>
      <c r="D308" s="502">
        <v>1436</v>
      </c>
      <c r="E308" s="518">
        <v>3324353</v>
      </c>
      <c r="F308" s="519">
        <v>2314.44</v>
      </c>
      <c r="G308" s="515" t="s">
        <v>495</v>
      </c>
      <c r="H308" s="515" t="s">
        <v>495</v>
      </c>
      <c r="I308" s="515" t="s">
        <v>495</v>
      </c>
      <c r="J308" s="1471">
        <v>124.5</v>
      </c>
      <c r="K308" s="962" t="s">
        <v>332</v>
      </c>
    </row>
    <row r="309" spans="2:11" ht="10.5" customHeight="1" x14ac:dyDescent="0.2">
      <c r="B309" s="491" t="s">
        <v>1319</v>
      </c>
      <c r="C309" s="502">
        <v>605</v>
      </c>
      <c r="D309" s="502">
        <v>2014</v>
      </c>
      <c r="E309" s="518">
        <v>4773681</v>
      </c>
      <c r="F309" s="519">
        <v>2370.36</v>
      </c>
      <c r="G309" s="515" t="s">
        <v>495</v>
      </c>
      <c r="H309" s="515" t="s">
        <v>495</v>
      </c>
      <c r="I309" s="515" t="s">
        <v>495</v>
      </c>
      <c r="J309" s="1471">
        <v>125.6</v>
      </c>
      <c r="K309" s="962" t="s">
        <v>335</v>
      </c>
    </row>
    <row r="310" spans="2:11" ht="10.5" customHeight="1" x14ac:dyDescent="0.2">
      <c r="B310" s="491" t="s">
        <v>1315</v>
      </c>
      <c r="C310" s="502">
        <v>511</v>
      </c>
      <c r="D310" s="502">
        <v>1878</v>
      </c>
      <c r="E310" s="518">
        <v>5474341</v>
      </c>
      <c r="F310" s="519">
        <v>2914.51</v>
      </c>
      <c r="G310" s="515" t="s">
        <v>495</v>
      </c>
      <c r="H310" s="515" t="s">
        <v>495</v>
      </c>
      <c r="I310" s="515" t="s">
        <v>495</v>
      </c>
      <c r="J310" s="1471">
        <v>150.6</v>
      </c>
      <c r="K310" s="962" t="s">
        <v>1318</v>
      </c>
    </row>
    <row r="311" spans="2:11" ht="10.5" customHeight="1" x14ac:dyDescent="0.2">
      <c r="B311" s="491" t="s">
        <v>1355</v>
      </c>
      <c r="C311" s="502">
        <v>506</v>
      </c>
      <c r="D311" s="502">
        <v>1878</v>
      </c>
      <c r="E311" s="518">
        <v>5410103</v>
      </c>
      <c r="F311" s="519">
        <v>2880.31</v>
      </c>
      <c r="G311" s="515" t="s">
        <v>495</v>
      </c>
      <c r="H311" s="515" t="s">
        <v>495</v>
      </c>
      <c r="I311" s="515" t="s">
        <v>495</v>
      </c>
      <c r="J311" s="1471">
        <v>163.72</v>
      </c>
      <c r="K311" s="962" t="s">
        <v>1356</v>
      </c>
    </row>
    <row r="312" spans="2:11" ht="10.5" customHeight="1" x14ac:dyDescent="0.2">
      <c r="B312" s="491" t="s">
        <v>1358</v>
      </c>
      <c r="C312" s="502">
        <v>477</v>
      </c>
      <c r="D312" s="502">
        <v>1758</v>
      </c>
      <c r="E312" s="518">
        <v>5366216</v>
      </c>
      <c r="F312" s="519">
        <v>3052.85</v>
      </c>
      <c r="G312" s="515" t="s">
        <v>495</v>
      </c>
      <c r="H312" s="515" t="s">
        <v>495</v>
      </c>
      <c r="I312" s="515" t="s">
        <v>495</v>
      </c>
      <c r="J312" s="1471">
        <v>164.7</v>
      </c>
      <c r="K312" s="962" t="s">
        <v>1357</v>
      </c>
    </row>
    <row r="313" spans="2:11" ht="10.5" customHeight="1" x14ac:dyDescent="0.2">
      <c r="B313" s="491"/>
      <c r="C313" s="502"/>
      <c r="D313" s="502"/>
      <c r="E313" s="518"/>
      <c r="F313" s="519"/>
      <c r="G313" s="515"/>
      <c r="H313" s="515"/>
      <c r="I313" s="515"/>
      <c r="J313" s="1471"/>
      <c r="K313" s="962"/>
    </row>
    <row r="314" spans="2:11" ht="10.5" customHeight="1" x14ac:dyDescent="0.2">
      <c r="B314" s="491" t="s">
        <v>1403</v>
      </c>
      <c r="C314" s="502">
        <v>482</v>
      </c>
      <c r="D314" s="502">
        <v>1446</v>
      </c>
      <c r="E314" s="518">
        <v>5456442</v>
      </c>
      <c r="F314" s="519">
        <v>3772.44</v>
      </c>
      <c r="G314" s="515" t="s">
        <v>495</v>
      </c>
      <c r="H314" s="515" t="s">
        <v>495</v>
      </c>
      <c r="I314" s="515" t="s">
        <v>495</v>
      </c>
      <c r="J314" s="1471">
        <v>200.1</v>
      </c>
      <c r="K314" s="599" t="s">
        <v>1400</v>
      </c>
    </row>
    <row r="315" spans="2:11" ht="10.5" customHeight="1" x14ac:dyDescent="0.2">
      <c r="B315" s="491" t="s">
        <v>1422</v>
      </c>
      <c r="C315" s="502">
        <v>508</v>
      </c>
      <c r="D315" s="502">
        <v>1918</v>
      </c>
      <c r="E315" s="518">
        <v>7107286</v>
      </c>
      <c r="F315" s="519">
        <v>3704.64</v>
      </c>
      <c r="G315" s="515" t="s">
        <v>495</v>
      </c>
      <c r="H315" s="515" t="s">
        <v>495</v>
      </c>
      <c r="I315" s="515" t="s">
        <v>495</v>
      </c>
      <c r="J315" s="1471">
        <v>191.1</v>
      </c>
      <c r="K315" s="599" t="s">
        <v>1423</v>
      </c>
    </row>
    <row r="316" spans="2:11" ht="10.5" customHeight="1" x14ac:dyDescent="0.2">
      <c r="B316" s="492" t="s">
        <v>1490</v>
      </c>
      <c r="C316" s="520">
        <v>492</v>
      </c>
      <c r="D316" s="520">
        <v>1532</v>
      </c>
      <c r="E316" s="521">
        <v>5726078</v>
      </c>
      <c r="F316" s="522">
        <v>3738.81</v>
      </c>
      <c r="G316" s="523" t="s">
        <v>495</v>
      </c>
      <c r="H316" s="523" t="s">
        <v>495</v>
      </c>
      <c r="I316" s="523" t="s">
        <v>495</v>
      </c>
      <c r="J316" s="1233" t="s">
        <v>452</v>
      </c>
      <c r="K316" s="1513" t="s">
        <v>1480</v>
      </c>
    </row>
    <row r="317" spans="2:11" ht="10.5" customHeight="1" x14ac:dyDescent="0.2">
      <c r="B317" s="1485"/>
      <c r="C317" s="576"/>
      <c r="D317" s="576"/>
      <c r="E317" s="1511"/>
      <c r="F317" s="1512"/>
      <c r="G317" s="827"/>
      <c r="H317" s="827"/>
      <c r="I317" s="1281"/>
    </row>
    <row r="318" spans="2:11" ht="13.5" customHeight="1" x14ac:dyDescent="0.2">
      <c r="B318" s="427" t="s">
        <v>1057</v>
      </c>
      <c r="I318" s="59"/>
    </row>
    <row r="319" spans="2:11" ht="10.5" customHeight="1" x14ac:dyDescent="0.2">
      <c r="B319" s="427" t="s">
        <v>1226</v>
      </c>
      <c r="I319" s="59"/>
    </row>
    <row r="320" spans="2:11" ht="10.5" customHeight="1" x14ac:dyDescent="0.2">
      <c r="B320" s="427" t="s">
        <v>1227</v>
      </c>
      <c r="I320" s="59"/>
    </row>
    <row r="321" spans="2:9" ht="10.5" customHeight="1" x14ac:dyDescent="0.2">
      <c r="B321" s="221" t="s">
        <v>1228</v>
      </c>
      <c r="C321" s="59"/>
      <c r="D321" s="59"/>
      <c r="E321" s="59"/>
      <c r="F321" s="59"/>
      <c r="G321" s="59"/>
      <c r="H321" s="59"/>
      <c r="I321" s="59"/>
    </row>
    <row r="322" spans="2:9" ht="10.5" customHeight="1" x14ac:dyDescent="0.2">
      <c r="B322" s="221" t="s">
        <v>1229</v>
      </c>
      <c r="C322" s="59"/>
      <c r="D322" s="59"/>
      <c r="E322" s="59"/>
      <c r="F322" s="59"/>
      <c r="G322" s="59"/>
      <c r="H322" s="59"/>
    </row>
    <row r="323" spans="2:9" ht="10.5" customHeight="1" x14ac:dyDescent="0.2">
      <c r="B323" s="221" t="s">
        <v>1230</v>
      </c>
      <c r="C323" s="59"/>
      <c r="D323" s="59"/>
      <c r="E323" s="59"/>
      <c r="F323" s="95"/>
      <c r="G323" s="59"/>
      <c r="H323" s="59"/>
    </row>
    <row r="324" spans="2:9" ht="10.5" customHeight="1" x14ac:dyDescent="0.2">
      <c r="B324" s="221" t="s">
        <v>1231</v>
      </c>
      <c r="C324" s="59"/>
      <c r="D324" s="59"/>
      <c r="E324" s="59"/>
      <c r="F324" s="59"/>
      <c r="G324" s="59"/>
      <c r="H324" s="59"/>
    </row>
    <row r="325" spans="2:9" ht="10.5" customHeight="1" x14ac:dyDescent="0.2">
      <c r="B325" s="427" t="s">
        <v>1232</v>
      </c>
    </row>
    <row r="326" spans="2:9" ht="10.5" customHeight="1" x14ac:dyDescent="0.2">
      <c r="B326" s="427" t="s">
        <v>1233</v>
      </c>
    </row>
    <row r="327" spans="2:9" ht="10.5" customHeight="1" x14ac:dyDescent="0.2">
      <c r="B327" s="427" t="s">
        <v>1234</v>
      </c>
    </row>
    <row r="328" spans="2:9" ht="10.5" customHeight="1" x14ac:dyDescent="0.2">
      <c r="B328" s="427" t="s">
        <v>1235</v>
      </c>
    </row>
    <row r="329" spans="2:9" ht="10.5" customHeight="1" x14ac:dyDescent="0.2"/>
    <row r="330" spans="2:9" ht="10.5" customHeight="1" x14ac:dyDescent="0.2">
      <c r="B330" s="48"/>
      <c r="C330" s="50"/>
      <c r="D330" s="50"/>
      <c r="E330" s="50"/>
      <c r="F330" s="50"/>
      <c r="G330" s="50"/>
      <c r="H330" s="50"/>
    </row>
    <row r="331" spans="2:9" ht="10.5" customHeight="1" x14ac:dyDescent="0.2">
      <c r="B331" s="1226"/>
      <c r="C331" s="50"/>
      <c r="D331" s="50"/>
      <c r="E331" s="50"/>
      <c r="F331" s="50"/>
      <c r="G331" s="50"/>
      <c r="H331" s="50"/>
    </row>
    <row r="332" spans="2:9" ht="10.5" customHeight="1" x14ac:dyDescent="0.2">
      <c r="B332" s="1226"/>
      <c r="C332" s="50"/>
      <c r="D332" s="50"/>
      <c r="E332" s="50"/>
      <c r="F332" s="50"/>
      <c r="G332" s="50"/>
      <c r="H332" s="50"/>
    </row>
    <row r="333" spans="2:9" ht="10.5" customHeight="1" x14ac:dyDescent="0.2">
      <c r="B333" s="1226"/>
      <c r="C333" s="50"/>
      <c r="D333" s="50"/>
      <c r="E333" s="50"/>
      <c r="F333" s="50"/>
      <c r="G333" s="50"/>
      <c r="H333" s="50"/>
    </row>
    <row r="334" spans="2:9" ht="10.5" customHeight="1" x14ac:dyDescent="0.2">
      <c r="B334" s="1226"/>
      <c r="C334" s="50"/>
      <c r="D334" s="50"/>
      <c r="E334" s="50"/>
      <c r="F334" s="50"/>
      <c r="G334" s="50"/>
      <c r="H334" s="50"/>
    </row>
    <row r="335" spans="2:9" ht="10.5" customHeight="1" x14ac:dyDescent="0.2">
      <c r="B335" s="1226"/>
      <c r="C335" s="50"/>
      <c r="D335" s="50"/>
      <c r="E335" s="50"/>
      <c r="F335" s="50"/>
      <c r="G335" s="50"/>
      <c r="H335" s="50"/>
    </row>
    <row r="336" spans="2:9" ht="10.5" customHeight="1" x14ac:dyDescent="0.2">
      <c r="B336" s="1226"/>
      <c r="C336" s="50"/>
      <c r="D336" s="50"/>
      <c r="E336" s="50"/>
      <c r="F336" s="50"/>
      <c r="G336" s="50"/>
      <c r="H336" s="50"/>
    </row>
    <row r="337" spans="2:8" ht="10.5" customHeight="1" x14ac:dyDescent="0.2">
      <c r="B337" s="1226"/>
      <c r="C337" s="50"/>
      <c r="D337" s="50"/>
      <c r="E337" s="50"/>
      <c r="F337" s="50"/>
      <c r="G337" s="50"/>
      <c r="H337" s="50"/>
    </row>
    <row r="338" spans="2:8" ht="10.5" customHeight="1" x14ac:dyDescent="0.2">
      <c r="B338" s="1226"/>
      <c r="C338" s="50"/>
      <c r="D338" s="50"/>
      <c r="E338" s="50"/>
      <c r="F338" s="50"/>
      <c r="G338" s="50"/>
      <c r="H338" s="50"/>
    </row>
    <row r="339" spans="2:8" ht="10.5" customHeight="1" x14ac:dyDescent="0.2">
      <c r="B339" s="1226"/>
      <c r="C339" s="50"/>
      <c r="D339" s="50"/>
      <c r="E339" s="50"/>
      <c r="F339" s="50"/>
      <c r="G339" s="50"/>
      <c r="H339" s="50"/>
    </row>
    <row r="340" spans="2:8" ht="10.5" customHeight="1" x14ac:dyDescent="0.2">
      <c r="B340" s="1226"/>
      <c r="C340" s="50"/>
      <c r="D340" s="50"/>
      <c r="E340" s="50"/>
      <c r="F340" s="50"/>
      <c r="G340" s="50"/>
      <c r="H340" s="50"/>
    </row>
    <row r="341" spans="2:8" ht="10.5" customHeight="1" x14ac:dyDescent="0.2">
      <c r="B341" s="1226"/>
      <c r="C341" s="50"/>
      <c r="D341" s="50"/>
      <c r="E341" s="50"/>
      <c r="F341" s="50"/>
      <c r="G341" s="50"/>
      <c r="H341" s="50"/>
    </row>
    <row r="342" spans="2:8" ht="10.5" customHeight="1" x14ac:dyDescent="0.2">
      <c r="B342" s="1226"/>
      <c r="C342" s="50"/>
      <c r="D342" s="50"/>
      <c r="E342" s="50"/>
      <c r="F342" s="50"/>
      <c r="G342" s="50"/>
      <c r="H342" s="50"/>
    </row>
    <row r="343" spans="2:8" ht="10.5" customHeight="1" x14ac:dyDescent="0.2">
      <c r="B343" s="1226"/>
      <c r="C343" s="50"/>
      <c r="D343" s="50"/>
      <c r="E343" s="50"/>
      <c r="F343" s="50"/>
      <c r="G343" s="50"/>
      <c r="H343" s="50"/>
    </row>
    <row r="344" spans="2:8" ht="10.5" customHeight="1" x14ac:dyDescent="0.2">
      <c r="B344" s="1226"/>
      <c r="C344" s="50"/>
      <c r="D344" s="50"/>
      <c r="E344" s="50"/>
      <c r="F344" s="50"/>
      <c r="G344" s="50"/>
      <c r="H344" s="50"/>
    </row>
    <row r="345" spans="2:8" ht="10.5" customHeight="1" x14ac:dyDescent="0.2">
      <c r="B345" s="1226"/>
      <c r="C345" s="50"/>
      <c r="D345" s="50"/>
      <c r="E345" s="50"/>
      <c r="F345" s="50"/>
      <c r="G345" s="50"/>
      <c r="H345" s="50"/>
    </row>
    <row r="346" spans="2:8" ht="10.5" customHeight="1" x14ac:dyDescent="0.2">
      <c r="B346" s="1226"/>
      <c r="C346" s="50"/>
      <c r="D346" s="50"/>
      <c r="E346" s="50"/>
      <c r="F346" s="50"/>
      <c r="G346" s="50"/>
      <c r="H346" s="50"/>
    </row>
    <row r="347" spans="2:8" ht="10.5" customHeight="1" x14ac:dyDescent="0.2">
      <c r="B347" s="1226"/>
      <c r="C347" s="50"/>
      <c r="D347" s="50"/>
      <c r="E347" s="50"/>
      <c r="F347" s="50"/>
      <c r="G347" s="50"/>
      <c r="H347" s="50"/>
    </row>
    <row r="348" spans="2:8" ht="10.5" customHeight="1" x14ac:dyDescent="0.2">
      <c r="B348" s="1239"/>
      <c r="C348" s="50"/>
      <c r="D348" s="50"/>
      <c r="E348" s="50"/>
      <c r="F348" s="50"/>
      <c r="G348" s="50"/>
      <c r="H348" s="50"/>
    </row>
    <row r="349" spans="2:8" ht="10.5" customHeight="1" x14ac:dyDescent="0.2">
      <c r="B349" s="1226"/>
      <c r="C349" s="50"/>
      <c r="D349" s="50"/>
      <c r="E349" s="50"/>
      <c r="F349" s="50"/>
      <c r="G349" s="50"/>
      <c r="H349" s="50"/>
    </row>
    <row r="350" spans="2:8" ht="10.5" customHeight="1" x14ac:dyDescent="0.2">
      <c r="B350" s="1239"/>
      <c r="C350" s="50"/>
      <c r="D350" s="50"/>
      <c r="E350" s="50"/>
      <c r="F350" s="50"/>
      <c r="G350" s="50"/>
      <c r="H350" s="50"/>
    </row>
    <row r="351" spans="2:8" ht="10.5" customHeight="1" x14ac:dyDescent="0.2">
      <c r="B351" s="48"/>
    </row>
    <row r="352" spans="2:8" ht="10.5" customHeight="1" x14ac:dyDescent="0.2">
      <c r="B352" s="48"/>
    </row>
    <row r="353" spans="2:10" ht="10.5" customHeight="1" x14ac:dyDescent="0.2">
      <c r="B353" s="48"/>
    </row>
    <row r="354" spans="2:10" ht="10.5" customHeight="1" x14ac:dyDescent="0.2">
      <c r="B354" s="48"/>
    </row>
    <row r="355" spans="2:10" ht="10.5" customHeight="1" x14ac:dyDescent="0.2">
      <c r="B355" s="48"/>
    </row>
    <row r="356" spans="2:10" ht="10.5" customHeight="1" x14ac:dyDescent="0.2">
      <c r="B356" s="48"/>
      <c r="G356" s="149">
        <v>10</v>
      </c>
    </row>
    <row r="357" spans="2:10" ht="10.5" customHeight="1" x14ac:dyDescent="0.2">
      <c r="B357" s="48"/>
    </row>
    <row r="358" spans="2:10" ht="10.5" customHeight="1" x14ac:dyDescent="0.2">
      <c r="B358" s="48"/>
    </row>
    <row r="359" spans="2:10" ht="11.25" customHeight="1" x14ac:dyDescent="0.2">
      <c r="B359" s="60" t="s">
        <v>912</v>
      </c>
      <c r="C359" s="60"/>
      <c r="D359" s="60"/>
      <c r="E359" s="60"/>
      <c r="F359" s="60"/>
      <c r="G359" s="60"/>
      <c r="H359" s="60"/>
      <c r="I359" s="60"/>
      <c r="J359" s="60"/>
    </row>
    <row r="360" spans="2:10" ht="11.25" customHeight="1" x14ac:dyDescent="0.2">
      <c r="B360" s="1672" t="s">
        <v>893</v>
      </c>
      <c r="C360" s="1690" t="s">
        <v>45</v>
      </c>
      <c r="D360" s="1698" t="s">
        <v>66</v>
      </c>
      <c r="E360" s="1699"/>
      <c r="F360" s="1699"/>
      <c r="G360" s="1700"/>
      <c r="H360" s="1698" t="s">
        <v>132</v>
      </c>
      <c r="I360" s="1700"/>
      <c r="J360" s="1690" t="s">
        <v>141</v>
      </c>
    </row>
    <row r="361" spans="2:10" ht="11.25" customHeight="1" x14ac:dyDescent="0.2">
      <c r="B361" s="1712"/>
      <c r="C361" s="1691"/>
      <c r="D361" s="1487" t="s">
        <v>1428</v>
      </c>
      <c r="E361" s="1487" t="s">
        <v>1429</v>
      </c>
      <c r="F361" s="1487" t="s">
        <v>1430</v>
      </c>
      <c r="G361" s="1487" t="s">
        <v>588</v>
      </c>
      <c r="H361" s="1487" t="s">
        <v>142</v>
      </c>
      <c r="I361" s="1487" t="s">
        <v>589</v>
      </c>
      <c r="J361" s="1691"/>
    </row>
    <row r="362" spans="2:10" ht="10.5" customHeight="1" x14ac:dyDescent="0.2">
      <c r="B362" s="1673"/>
      <c r="C362" s="1245" t="s">
        <v>276</v>
      </c>
      <c r="D362" s="1682" t="s">
        <v>916</v>
      </c>
      <c r="E362" s="1684"/>
      <c r="F362" s="1684"/>
      <c r="G362" s="1683"/>
      <c r="H362" s="1682" t="s">
        <v>276</v>
      </c>
      <c r="I362" s="1684"/>
      <c r="J362" s="1683"/>
    </row>
    <row r="363" spans="2:10" ht="10.5" customHeight="1" x14ac:dyDescent="0.2">
      <c r="B363" s="298" t="s">
        <v>143</v>
      </c>
      <c r="C363" s="500">
        <v>1322</v>
      </c>
      <c r="D363" s="525" t="s">
        <v>452</v>
      </c>
      <c r="E363" s="525">
        <v>6.79</v>
      </c>
      <c r="F363" s="525">
        <v>6.63</v>
      </c>
      <c r="G363" s="525">
        <v>6.48</v>
      </c>
      <c r="H363" s="500">
        <v>1165</v>
      </c>
      <c r="I363" s="500">
        <v>1056</v>
      </c>
      <c r="J363" s="500" t="s">
        <v>369</v>
      </c>
    </row>
    <row r="364" spans="2:10" ht="10.5" customHeight="1" x14ac:dyDescent="0.2">
      <c r="B364" s="298" t="s">
        <v>144</v>
      </c>
      <c r="C364" s="500">
        <v>1606</v>
      </c>
      <c r="D364" s="525">
        <v>74.61</v>
      </c>
      <c r="E364" s="525">
        <v>73.510000000000005</v>
      </c>
      <c r="F364" s="525">
        <v>71.86</v>
      </c>
      <c r="G364" s="525">
        <v>70.209999999999994</v>
      </c>
      <c r="H364" s="500">
        <v>1402</v>
      </c>
      <c r="I364" s="500">
        <v>1307</v>
      </c>
      <c r="J364" s="500">
        <v>54</v>
      </c>
    </row>
    <row r="365" spans="2:10" ht="10.5" customHeight="1" x14ac:dyDescent="0.2">
      <c r="B365" s="298" t="s">
        <v>145</v>
      </c>
      <c r="C365" s="500">
        <v>1698</v>
      </c>
      <c r="D365" s="525">
        <v>76.930000000000007</v>
      </c>
      <c r="E365" s="525">
        <v>75.83</v>
      </c>
      <c r="F365" s="525">
        <v>72.53</v>
      </c>
      <c r="G365" s="525">
        <v>69.23</v>
      </c>
      <c r="H365" s="500">
        <v>1288</v>
      </c>
      <c r="I365" s="500">
        <v>1179</v>
      </c>
      <c r="J365" s="500">
        <v>538</v>
      </c>
    </row>
    <row r="366" spans="2:10" ht="10.5" customHeight="1" x14ac:dyDescent="0.2">
      <c r="B366" s="298" t="s">
        <v>146</v>
      </c>
      <c r="C366" s="500">
        <v>1844</v>
      </c>
      <c r="D366" s="525">
        <v>84.54</v>
      </c>
      <c r="E366" s="525">
        <v>83.44</v>
      </c>
      <c r="F366" s="525">
        <v>80.14</v>
      </c>
      <c r="G366" s="525">
        <v>76.84</v>
      </c>
      <c r="H366" s="500">
        <v>1483</v>
      </c>
      <c r="I366" s="500">
        <v>1367</v>
      </c>
      <c r="J366" s="500">
        <v>421</v>
      </c>
    </row>
    <row r="367" spans="2:10" ht="10.5" customHeight="1" x14ac:dyDescent="0.2">
      <c r="B367" s="298" t="s">
        <v>147</v>
      </c>
      <c r="C367" s="500">
        <v>1535</v>
      </c>
      <c r="D367" s="525">
        <v>97.01</v>
      </c>
      <c r="E367" s="525">
        <v>95.91</v>
      </c>
      <c r="F367" s="525">
        <v>92.61</v>
      </c>
      <c r="G367" s="525">
        <v>89.31</v>
      </c>
      <c r="H367" s="500">
        <v>1612</v>
      </c>
      <c r="I367" s="500">
        <v>1520</v>
      </c>
      <c r="J367" s="500">
        <v>45</v>
      </c>
    </row>
    <row r="368" spans="2:10" ht="10.5" customHeight="1" x14ac:dyDescent="0.2">
      <c r="B368" s="298"/>
      <c r="C368" s="500"/>
      <c r="D368" s="525"/>
      <c r="E368" s="525"/>
      <c r="F368" s="525"/>
      <c r="G368" s="525"/>
      <c r="H368" s="500"/>
      <c r="I368" s="500"/>
      <c r="J368" s="500"/>
    </row>
    <row r="369" spans="2:10" ht="10.5" customHeight="1" x14ac:dyDescent="0.2">
      <c r="B369" s="298" t="s">
        <v>148</v>
      </c>
      <c r="C369" s="500">
        <v>1738</v>
      </c>
      <c r="D369" s="525">
        <v>108.7</v>
      </c>
      <c r="E369" s="525">
        <v>107.6</v>
      </c>
      <c r="F369" s="525">
        <v>104.3</v>
      </c>
      <c r="G369" s="525">
        <v>101</v>
      </c>
      <c r="H369" s="500">
        <v>1709</v>
      </c>
      <c r="I369" s="500">
        <v>1618</v>
      </c>
      <c r="J369" s="500">
        <v>52</v>
      </c>
    </row>
    <row r="370" spans="2:10" ht="10.5" customHeight="1" x14ac:dyDescent="0.2">
      <c r="B370" s="298" t="s">
        <v>149</v>
      </c>
      <c r="C370" s="500">
        <v>2172</v>
      </c>
      <c r="D370" s="525">
        <v>124.95</v>
      </c>
      <c r="E370" s="525">
        <v>123.85</v>
      </c>
      <c r="F370" s="525">
        <v>120.55</v>
      </c>
      <c r="G370" s="525">
        <v>117.25</v>
      </c>
      <c r="H370" s="500">
        <v>1681</v>
      </c>
      <c r="I370" s="500">
        <v>1569</v>
      </c>
      <c r="J370" s="500">
        <v>271</v>
      </c>
    </row>
    <row r="371" spans="2:10" ht="10.5" customHeight="1" x14ac:dyDescent="0.2">
      <c r="B371" s="298" t="s">
        <v>150</v>
      </c>
      <c r="C371" s="500">
        <v>1791</v>
      </c>
      <c r="D371" s="525">
        <v>125.08</v>
      </c>
      <c r="E371" s="525">
        <v>123.98</v>
      </c>
      <c r="F371" s="525">
        <v>120.68</v>
      </c>
      <c r="G371" s="525">
        <v>117.38</v>
      </c>
      <c r="H371" s="500">
        <v>1675</v>
      </c>
      <c r="I371" s="500">
        <v>1566</v>
      </c>
      <c r="J371" s="500">
        <v>141</v>
      </c>
    </row>
    <row r="372" spans="2:10" ht="10.5" customHeight="1" x14ac:dyDescent="0.2">
      <c r="B372" s="298" t="s">
        <v>748</v>
      </c>
      <c r="C372" s="500">
        <v>1505</v>
      </c>
      <c r="D372" s="525">
        <v>142.96</v>
      </c>
      <c r="E372" s="525">
        <v>141.6</v>
      </c>
      <c r="F372" s="525">
        <v>137.51</v>
      </c>
      <c r="G372" s="525">
        <v>133.41999999999999</v>
      </c>
      <c r="H372" s="500">
        <v>1903</v>
      </c>
      <c r="I372" s="500">
        <v>1672</v>
      </c>
      <c r="J372" s="500">
        <v>144</v>
      </c>
    </row>
    <row r="373" spans="2:10" ht="10.5" customHeight="1" x14ac:dyDescent="0.2">
      <c r="B373" s="298" t="s">
        <v>749</v>
      </c>
      <c r="C373" s="500">
        <v>2037</v>
      </c>
      <c r="D373" s="525">
        <v>189.42</v>
      </c>
      <c r="E373" s="525">
        <v>188.06</v>
      </c>
      <c r="F373" s="525">
        <v>182.5</v>
      </c>
      <c r="G373" s="525">
        <v>176.95</v>
      </c>
      <c r="H373" s="500">
        <v>1781</v>
      </c>
      <c r="I373" s="500">
        <v>1691</v>
      </c>
      <c r="J373" s="500">
        <v>170</v>
      </c>
    </row>
    <row r="374" spans="2:10" ht="10.5" customHeight="1" x14ac:dyDescent="0.2">
      <c r="B374" s="298"/>
      <c r="C374" s="500"/>
      <c r="D374" s="525"/>
      <c r="E374" s="525"/>
      <c r="F374" s="525"/>
      <c r="G374" s="525"/>
      <c r="H374" s="500"/>
      <c r="I374" s="500"/>
      <c r="J374" s="500"/>
    </row>
    <row r="375" spans="2:10" ht="10.5" customHeight="1" x14ac:dyDescent="0.2">
      <c r="B375" s="298" t="s">
        <v>750</v>
      </c>
      <c r="C375" s="500">
        <v>1385</v>
      </c>
      <c r="D375" s="525">
        <v>221.35</v>
      </c>
      <c r="E375" s="525">
        <v>219.99</v>
      </c>
      <c r="F375" s="525">
        <v>213.53</v>
      </c>
      <c r="G375" s="525">
        <v>207.08</v>
      </c>
      <c r="H375" s="500">
        <v>2030</v>
      </c>
      <c r="I375" s="500">
        <v>1887</v>
      </c>
      <c r="J375" s="500">
        <v>45</v>
      </c>
    </row>
    <row r="376" spans="2:10" ht="10.5" customHeight="1" x14ac:dyDescent="0.2">
      <c r="B376" s="298" t="s">
        <v>751</v>
      </c>
      <c r="C376" s="500">
        <v>2228</v>
      </c>
      <c r="D376" s="525">
        <v>248.03</v>
      </c>
      <c r="E376" s="525">
        <v>246.67</v>
      </c>
      <c r="F376" s="525">
        <v>239.43</v>
      </c>
      <c r="G376" s="525">
        <v>232.19</v>
      </c>
      <c r="H376" s="500">
        <v>1998</v>
      </c>
      <c r="I376" s="500">
        <v>1824</v>
      </c>
      <c r="J376" s="500">
        <v>6</v>
      </c>
    </row>
    <row r="377" spans="2:10" ht="10.5" customHeight="1" x14ac:dyDescent="0.2">
      <c r="B377" s="298" t="s">
        <v>752</v>
      </c>
      <c r="C377" s="500">
        <v>2285</v>
      </c>
      <c r="D377" s="525">
        <v>281.39</v>
      </c>
      <c r="E377" s="525">
        <v>280.02999999999997</v>
      </c>
      <c r="F377" s="525">
        <v>271.77999999999997</v>
      </c>
      <c r="G377" s="525">
        <v>263.52999999999997</v>
      </c>
      <c r="H377" s="500">
        <v>1983</v>
      </c>
      <c r="I377" s="500">
        <v>1769</v>
      </c>
      <c r="J377" s="500">
        <v>157</v>
      </c>
    </row>
    <row r="378" spans="2:10" ht="10.5" customHeight="1" x14ac:dyDescent="0.2">
      <c r="B378" s="298" t="s">
        <v>753</v>
      </c>
      <c r="C378" s="500">
        <v>1719</v>
      </c>
      <c r="D378" s="525">
        <v>281.74</v>
      </c>
      <c r="E378" s="525">
        <v>280.38</v>
      </c>
      <c r="F378" s="525">
        <v>272.13</v>
      </c>
      <c r="G378" s="525">
        <v>263.88</v>
      </c>
      <c r="H378" s="500">
        <v>2388</v>
      </c>
      <c r="I378" s="500">
        <v>2269</v>
      </c>
      <c r="J378" s="500">
        <v>104</v>
      </c>
    </row>
    <row r="379" spans="2:10" ht="10.5" customHeight="1" x14ac:dyDescent="0.2">
      <c r="B379" s="298" t="s">
        <v>754</v>
      </c>
      <c r="C379" s="500">
        <v>2224</v>
      </c>
      <c r="D379" s="525">
        <v>304.36</v>
      </c>
      <c r="E379" s="525">
        <v>303</v>
      </c>
      <c r="F379" s="525">
        <v>294.02999999999997</v>
      </c>
      <c r="G379" s="525">
        <v>285.06</v>
      </c>
      <c r="H379" s="500">
        <v>2232</v>
      </c>
      <c r="I379" s="500">
        <v>2053</v>
      </c>
      <c r="J379" s="500">
        <v>86</v>
      </c>
    </row>
    <row r="380" spans="2:10" ht="10.5" customHeight="1" x14ac:dyDescent="0.2">
      <c r="B380" s="298"/>
      <c r="C380" s="500"/>
      <c r="D380" s="525"/>
      <c r="E380" s="525"/>
      <c r="F380" s="525"/>
      <c r="G380" s="525"/>
      <c r="H380" s="500"/>
      <c r="I380" s="500"/>
      <c r="J380" s="500"/>
    </row>
    <row r="381" spans="2:10" ht="10.5" customHeight="1" x14ac:dyDescent="0.2">
      <c r="B381" s="298" t="s">
        <v>755</v>
      </c>
      <c r="C381" s="500">
        <v>1586</v>
      </c>
      <c r="D381" s="525">
        <v>330.51</v>
      </c>
      <c r="E381" s="525">
        <v>329.15</v>
      </c>
      <c r="F381" s="525">
        <v>319.39999999999998</v>
      </c>
      <c r="G381" s="525" t="s">
        <v>369</v>
      </c>
      <c r="H381" s="500">
        <v>2236</v>
      </c>
      <c r="I381" s="500">
        <v>2069</v>
      </c>
      <c r="J381" s="500">
        <v>95</v>
      </c>
    </row>
    <row r="382" spans="2:10" ht="10.5" customHeight="1" x14ac:dyDescent="0.2">
      <c r="B382" s="298" t="s">
        <v>756</v>
      </c>
      <c r="C382" s="500">
        <v>2249</v>
      </c>
      <c r="D382" s="525">
        <v>366.21</v>
      </c>
      <c r="E382" s="525">
        <v>364.85</v>
      </c>
      <c r="F382" s="525">
        <v>354.05</v>
      </c>
      <c r="G382" s="525">
        <v>350.45</v>
      </c>
      <c r="H382" s="500">
        <v>2345</v>
      </c>
      <c r="I382" s="500">
        <v>2208</v>
      </c>
      <c r="J382" s="500">
        <v>53</v>
      </c>
    </row>
    <row r="383" spans="2:10" ht="10.5" customHeight="1" x14ac:dyDescent="0.2">
      <c r="B383" s="298" t="s">
        <v>757</v>
      </c>
      <c r="C383" s="500">
        <v>3037</v>
      </c>
      <c r="D383" s="525">
        <v>399.63</v>
      </c>
      <c r="E383" s="525">
        <v>398.27</v>
      </c>
      <c r="F383" s="525">
        <v>386.42</v>
      </c>
      <c r="G383" s="525">
        <v>382.47</v>
      </c>
      <c r="H383" s="500">
        <v>2614</v>
      </c>
      <c r="I383" s="500">
        <v>2301</v>
      </c>
      <c r="J383" s="500">
        <v>285</v>
      </c>
    </row>
    <row r="384" spans="2:10" ht="10.5" customHeight="1" x14ac:dyDescent="0.2">
      <c r="B384" s="298" t="s">
        <v>758</v>
      </c>
      <c r="C384" s="500">
        <v>3490</v>
      </c>
      <c r="D384" s="525">
        <v>401.61</v>
      </c>
      <c r="E384" s="525">
        <v>400.25</v>
      </c>
      <c r="F384" s="525">
        <v>388.4</v>
      </c>
      <c r="G384" s="525">
        <v>384.45</v>
      </c>
      <c r="H384" s="500">
        <v>2350</v>
      </c>
      <c r="I384" s="500">
        <v>2182</v>
      </c>
      <c r="J384" s="500">
        <v>1249</v>
      </c>
    </row>
    <row r="385" spans="2:10" ht="10.5" customHeight="1" x14ac:dyDescent="0.2">
      <c r="B385" s="298" t="s">
        <v>759</v>
      </c>
      <c r="C385" s="500">
        <v>1962</v>
      </c>
      <c r="D385" s="525">
        <v>451.36</v>
      </c>
      <c r="E385" s="525">
        <v>450</v>
      </c>
      <c r="F385" s="525">
        <v>426.5</v>
      </c>
      <c r="G385" s="525">
        <v>432</v>
      </c>
      <c r="H385" s="500">
        <v>2307</v>
      </c>
      <c r="I385" s="500">
        <v>2271</v>
      </c>
      <c r="J385" s="500">
        <v>268</v>
      </c>
    </row>
    <row r="386" spans="2:10" ht="10.5" customHeight="1" x14ac:dyDescent="0.2">
      <c r="B386" s="298"/>
      <c r="C386" s="500"/>
      <c r="D386" s="525"/>
      <c r="E386" s="525"/>
      <c r="F386" s="525"/>
      <c r="G386" s="525"/>
      <c r="H386" s="500"/>
      <c r="I386" s="500"/>
      <c r="J386" s="500"/>
    </row>
    <row r="387" spans="2:10" ht="10.5" customHeight="1" x14ac:dyDescent="0.2">
      <c r="B387" s="298" t="s">
        <v>760</v>
      </c>
      <c r="C387" s="500">
        <v>1666</v>
      </c>
      <c r="D387" s="525">
        <v>563.94000000000005</v>
      </c>
      <c r="E387" s="525">
        <v>562.58000000000004</v>
      </c>
      <c r="F387" s="525">
        <v>546.98</v>
      </c>
      <c r="G387" s="525">
        <v>541.78</v>
      </c>
      <c r="H387" s="500">
        <v>2174</v>
      </c>
      <c r="I387" s="500">
        <v>2169</v>
      </c>
      <c r="J387" s="500">
        <v>116</v>
      </c>
    </row>
    <row r="388" spans="2:10" ht="10.5" customHeight="1" x14ac:dyDescent="0.2">
      <c r="B388" s="298" t="s">
        <v>761</v>
      </c>
      <c r="C388" s="500">
        <v>2085</v>
      </c>
      <c r="D388" s="525">
        <v>657.17</v>
      </c>
      <c r="E388" s="525">
        <v>648.41999999999996</v>
      </c>
      <c r="F388" s="525">
        <v>639.04999999999995</v>
      </c>
      <c r="G388" s="525">
        <v>623.41999999999996</v>
      </c>
      <c r="H388" s="500">
        <v>2143</v>
      </c>
      <c r="I388" s="500">
        <v>2130</v>
      </c>
      <c r="J388" s="500">
        <v>148</v>
      </c>
    </row>
    <row r="389" spans="2:10" ht="10.5" customHeight="1" x14ac:dyDescent="0.2">
      <c r="B389" s="298" t="s">
        <v>449</v>
      </c>
      <c r="C389" s="500">
        <v>1270</v>
      </c>
      <c r="D389" s="525">
        <v>753.91</v>
      </c>
      <c r="E389" s="525">
        <v>743.5</v>
      </c>
      <c r="F389" s="525">
        <v>732.35</v>
      </c>
      <c r="G389" s="525">
        <v>713.76</v>
      </c>
      <c r="H389" s="500">
        <v>2132</v>
      </c>
      <c r="I389" s="500">
        <v>2125</v>
      </c>
      <c r="J389" s="500">
        <v>195</v>
      </c>
    </row>
    <row r="390" spans="2:10" ht="10.5" customHeight="1" x14ac:dyDescent="0.2">
      <c r="B390" s="298" t="s">
        <v>450</v>
      </c>
      <c r="C390" s="500">
        <v>1913</v>
      </c>
      <c r="D390" s="525">
        <v>813.71</v>
      </c>
      <c r="E390" s="525">
        <v>802.48</v>
      </c>
      <c r="F390" s="525">
        <v>790.44</v>
      </c>
      <c r="G390" s="525">
        <v>770.38</v>
      </c>
      <c r="H390" s="500">
        <v>2259</v>
      </c>
      <c r="I390" s="500">
        <v>2250</v>
      </c>
      <c r="J390" s="500">
        <v>80</v>
      </c>
    </row>
    <row r="391" spans="2:10" ht="10.5" customHeight="1" x14ac:dyDescent="0.2">
      <c r="B391" s="298" t="s">
        <v>451</v>
      </c>
      <c r="C391" s="500">
        <v>1775</v>
      </c>
      <c r="D391" s="525">
        <v>782.06</v>
      </c>
      <c r="E391" s="525">
        <v>770.5</v>
      </c>
      <c r="F391" s="525">
        <v>747.38</v>
      </c>
      <c r="G391" s="525">
        <v>739.68</v>
      </c>
      <c r="H391" s="500">
        <v>2353</v>
      </c>
      <c r="I391" s="500">
        <v>2351</v>
      </c>
      <c r="J391" s="500">
        <v>160</v>
      </c>
    </row>
    <row r="392" spans="2:10" ht="10.5" customHeight="1" x14ac:dyDescent="0.2">
      <c r="B392" s="298"/>
      <c r="C392" s="500"/>
      <c r="D392" s="525"/>
      <c r="E392" s="525"/>
      <c r="F392" s="525"/>
      <c r="G392" s="525"/>
      <c r="H392" s="500"/>
      <c r="I392" s="500"/>
      <c r="J392" s="500"/>
    </row>
    <row r="393" spans="2:10" ht="10.5" customHeight="1" x14ac:dyDescent="0.2">
      <c r="B393" s="298" t="s">
        <v>320</v>
      </c>
      <c r="C393" s="500">
        <v>1899</v>
      </c>
      <c r="D393" s="525">
        <v>859.48</v>
      </c>
      <c r="E393" s="525">
        <v>846.78</v>
      </c>
      <c r="F393" s="525">
        <v>821.38</v>
      </c>
      <c r="G393" s="525">
        <v>812.91</v>
      </c>
      <c r="H393" s="500">
        <v>2419</v>
      </c>
      <c r="I393" s="500">
        <v>2407</v>
      </c>
      <c r="J393" s="500">
        <v>156</v>
      </c>
    </row>
    <row r="394" spans="2:10" ht="10.5" customHeight="1" x14ac:dyDescent="0.2">
      <c r="B394" s="298" t="s">
        <v>321</v>
      </c>
      <c r="C394" s="500">
        <v>2570</v>
      </c>
      <c r="D394" s="525">
        <v>980.51</v>
      </c>
      <c r="E394" s="525">
        <v>966.02</v>
      </c>
      <c r="F394" s="525">
        <v>937.04</v>
      </c>
      <c r="G394" s="525">
        <v>927.38</v>
      </c>
      <c r="H394" s="500">
        <v>2668</v>
      </c>
      <c r="I394" s="500">
        <v>2504</v>
      </c>
      <c r="J394" s="500">
        <v>236</v>
      </c>
    </row>
    <row r="395" spans="2:10" ht="10.5" customHeight="1" x14ac:dyDescent="0.2">
      <c r="B395" s="298" t="s">
        <v>322</v>
      </c>
      <c r="C395" s="500">
        <v>2449</v>
      </c>
      <c r="D395" s="525" t="s">
        <v>495</v>
      </c>
      <c r="E395" s="525" t="s">
        <v>495</v>
      </c>
      <c r="F395" s="525" t="s">
        <v>495</v>
      </c>
      <c r="G395" s="525" t="s">
        <v>495</v>
      </c>
      <c r="H395" s="500">
        <v>2183</v>
      </c>
      <c r="I395" s="500">
        <v>2138</v>
      </c>
      <c r="J395" s="500">
        <v>79</v>
      </c>
    </row>
    <row r="396" spans="2:10" ht="10.5" customHeight="1" x14ac:dyDescent="0.2">
      <c r="B396" s="298" t="s">
        <v>323</v>
      </c>
      <c r="C396" s="500">
        <v>1644</v>
      </c>
      <c r="D396" s="525" t="s">
        <v>495</v>
      </c>
      <c r="E396" s="525" t="s">
        <v>495</v>
      </c>
      <c r="F396" s="525" t="s">
        <v>495</v>
      </c>
      <c r="G396" s="525" t="s">
        <v>495</v>
      </c>
      <c r="H396" s="500">
        <v>2421</v>
      </c>
      <c r="I396" s="500">
        <v>2348</v>
      </c>
      <c r="J396" s="500">
        <v>75</v>
      </c>
    </row>
    <row r="397" spans="2:10" ht="10.5" customHeight="1" x14ac:dyDescent="0.2">
      <c r="B397" s="298" t="s">
        <v>279</v>
      </c>
      <c r="C397" s="500">
        <v>1725</v>
      </c>
      <c r="D397" s="525" t="s">
        <v>495</v>
      </c>
      <c r="E397" s="525" t="s">
        <v>495</v>
      </c>
      <c r="F397" s="525" t="s">
        <v>495</v>
      </c>
      <c r="G397" s="525" t="s">
        <v>495</v>
      </c>
      <c r="H397" s="500">
        <v>2452</v>
      </c>
      <c r="I397" s="500">
        <v>2345</v>
      </c>
      <c r="J397" s="500">
        <v>72</v>
      </c>
    </row>
    <row r="398" spans="2:10" ht="10.5" customHeight="1" x14ac:dyDescent="0.2">
      <c r="B398" s="298"/>
      <c r="C398" s="500"/>
      <c r="D398" s="525"/>
      <c r="E398" s="525"/>
      <c r="F398" s="525"/>
      <c r="G398" s="525"/>
      <c r="H398" s="500"/>
      <c r="I398" s="500"/>
      <c r="J398" s="500"/>
    </row>
    <row r="399" spans="2:10" ht="10.5" customHeight="1" x14ac:dyDescent="0.2">
      <c r="B399" s="298" t="s">
        <v>324</v>
      </c>
      <c r="C399" s="500">
        <v>2353</v>
      </c>
      <c r="D399" s="525" t="s">
        <v>495</v>
      </c>
      <c r="E399" s="525" t="s">
        <v>495</v>
      </c>
      <c r="F399" s="525" t="s">
        <v>495</v>
      </c>
      <c r="G399" s="525" t="s">
        <v>495</v>
      </c>
      <c r="H399" s="500">
        <v>2488</v>
      </c>
      <c r="I399" s="500">
        <v>2424</v>
      </c>
      <c r="J399" s="500">
        <v>103</v>
      </c>
    </row>
    <row r="400" spans="2:10" ht="10.5" customHeight="1" x14ac:dyDescent="0.2">
      <c r="B400" s="298" t="s">
        <v>325</v>
      </c>
      <c r="C400" s="500">
        <v>2415</v>
      </c>
      <c r="D400" s="525" t="s">
        <v>495</v>
      </c>
      <c r="E400" s="525" t="s">
        <v>495</v>
      </c>
      <c r="F400" s="525" t="s">
        <v>495</v>
      </c>
      <c r="G400" s="525" t="s">
        <v>495</v>
      </c>
      <c r="H400" s="500">
        <v>2606</v>
      </c>
      <c r="I400" s="500">
        <v>2519</v>
      </c>
      <c r="J400" s="500">
        <v>149</v>
      </c>
    </row>
    <row r="401" spans="2:10" ht="10.5" customHeight="1" x14ac:dyDescent="0.2">
      <c r="B401" s="298" t="s">
        <v>278</v>
      </c>
      <c r="C401" s="500">
        <v>2387</v>
      </c>
      <c r="D401" s="525" t="s">
        <v>495</v>
      </c>
      <c r="E401" s="525" t="s">
        <v>495</v>
      </c>
      <c r="F401" s="525" t="s">
        <v>495</v>
      </c>
      <c r="G401" s="525" t="s">
        <v>495</v>
      </c>
      <c r="H401" s="500">
        <v>2659</v>
      </c>
      <c r="I401" s="500">
        <v>2575</v>
      </c>
      <c r="J401" s="500">
        <v>179</v>
      </c>
    </row>
    <row r="402" spans="2:10" ht="10.5" customHeight="1" x14ac:dyDescent="0.2">
      <c r="B402" s="298" t="s">
        <v>715</v>
      </c>
      <c r="C402" s="502">
        <v>1512</v>
      </c>
      <c r="D402" s="526" t="s">
        <v>495</v>
      </c>
      <c r="E402" s="526" t="s">
        <v>495</v>
      </c>
      <c r="F402" s="526" t="s">
        <v>495</v>
      </c>
      <c r="G402" s="526" t="s">
        <v>495</v>
      </c>
      <c r="H402" s="502">
        <v>2729</v>
      </c>
      <c r="I402" s="502">
        <v>2652</v>
      </c>
      <c r="J402" s="502">
        <v>158</v>
      </c>
    </row>
    <row r="403" spans="2:10" ht="10.5" customHeight="1" x14ac:dyDescent="0.2">
      <c r="B403" s="298" t="s">
        <v>743</v>
      </c>
      <c r="C403" s="502">
        <v>1670</v>
      </c>
      <c r="D403" s="526" t="s">
        <v>495</v>
      </c>
      <c r="E403" s="526" t="s">
        <v>495</v>
      </c>
      <c r="F403" s="526" t="s">
        <v>495</v>
      </c>
      <c r="G403" s="526" t="s">
        <v>495</v>
      </c>
      <c r="H403" s="502">
        <v>2801</v>
      </c>
      <c r="I403" s="502">
        <v>2734</v>
      </c>
      <c r="J403" s="502">
        <v>158</v>
      </c>
    </row>
    <row r="404" spans="2:10" ht="10.5" customHeight="1" x14ac:dyDescent="0.2">
      <c r="B404" s="298"/>
      <c r="C404" s="502"/>
      <c r="D404" s="526"/>
      <c r="E404" s="526"/>
      <c r="F404" s="526"/>
      <c r="G404" s="526"/>
      <c r="H404" s="502"/>
      <c r="I404" s="502"/>
      <c r="J404" s="502"/>
    </row>
    <row r="405" spans="2:10" ht="10.5" customHeight="1" x14ac:dyDescent="0.2">
      <c r="B405" s="319" t="s">
        <v>496</v>
      </c>
      <c r="C405" s="502">
        <v>1893</v>
      </c>
      <c r="D405" s="526" t="s">
        <v>495</v>
      </c>
      <c r="E405" s="526" t="s">
        <v>495</v>
      </c>
      <c r="F405" s="526" t="s">
        <v>495</v>
      </c>
      <c r="G405" s="526" t="s">
        <v>495</v>
      </c>
      <c r="H405" s="502">
        <v>2883</v>
      </c>
      <c r="I405" s="502">
        <v>2781</v>
      </c>
      <c r="J405" s="502">
        <v>111</v>
      </c>
    </row>
    <row r="406" spans="2:10" ht="10.5" customHeight="1" x14ac:dyDescent="0.2">
      <c r="B406" s="319" t="s">
        <v>382</v>
      </c>
      <c r="C406" s="502">
        <v>2045</v>
      </c>
      <c r="D406" s="526" t="s">
        <v>495</v>
      </c>
      <c r="E406" s="526" t="s">
        <v>495</v>
      </c>
      <c r="F406" s="526" t="s">
        <v>495</v>
      </c>
      <c r="G406" s="526" t="s">
        <v>495</v>
      </c>
      <c r="H406" s="502">
        <v>2888</v>
      </c>
      <c r="I406" s="502">
        <v>2818</v>
      </c>
      <c r="J406" s="502">
        <v>211</v>
      </c>
    </row>
    <row r="407" spans="2:10" ht="10.5" customHeight="1" x14ac:dyDescent="0.2">
      <c r="B407" s="319" t="s">
        <v>795</v>
      </c>
      <c r="C407" s="502">
        <v>1876</v>
      </c>
      <c r="D407" s="526" t="s">
        <v>495</v>
      </c>
      <c r="E407" s="526" t="s">
        <v>495</v>
      </c>
      <c r="F407" s="526" t="s">
        <v>495</v>
      </c>
      <c r="G407" s="526" t="s">
        <v>495</v>
      </c>
      <c r="H407" s="502">
        <v>2923</v>
      </c>
      <c r="I407" s="502">
        <v>2844</v>
      </c>
      <c r="J407" s="502">
        <v>223</v>
      </c>
    </row>
    <row r="408" spans="2:10" ht="10.5" customHeight="1" x14ac:dyDescent="0.2">
      <c r="B408" s="319" t="s">
        <v>490</v>
      </c>
      <c r="C408" s="502">
        <v>2130</v>
      </c>
      <c r="D408" s="526" t="s">
        <v>495</v>
      </c>
      <c r="E408" s="526" t="s">
        <v>495</v>
      </c>
      <c r="F408" s="526" t="s">
        <v>495</v>
      </c>
      <c r="G408" s="526" t="s">
        <v>495</v>
      </c>
      <c r="H408" s="502">
        <v>2943</v>
      </c>
      <c r="I408" s="502">
        <v>2849</v>
      </c>
      <c r="J408" s="502">
        <v>231</v>
      </c>
    </row>
    <row r="409" spans="2:10" ht="10.5" customHeight="1" x14ac:dyDescent="0.2">
      <c r="B409" s="319" t="s">
        <v>709</v>
      </c>
      <c r="C409" s="502">
        <v>1910</v>
      </c>
      <c r="D409" s="526" t="s">
        <v>495</v>
      </c>
      <c r="E409" s="526" t="s">
        <v>495</v>
      </c>
      <c r="F409" s="526" t="s">
        <v>495</v>
      </c>
      <c r="G409" s="526" t="s">
        <v>495</v>
      </c>
      <c r="H409" s="502">
        <v>3080</v>
      </c>
      <c r="I409" s="502">
        <v>2991</v>
      </c>
      <c r="J409" s="502">
        <v>240</v>
      </c>
    </row>
    <row r="410" spans="2:10" ht="10.5" customHeight="1" x14ac:dyDescent="0.2">
      <c r="B410" s="491"/>
      <c r="C410" s="502"/>
      <c r="D410" s="526"/>
      <c r="E410" s="526"/>
      <c r="F410" s="526"/>
      <c r="G410" s="526"/>
      <c r="H410" s="502"/>
      <c r="I410" s="502"/>
      <c r="J410" s="502"/>
    </row>
    <row r="411" spans="2:10" ht="10.5" customHeight="1" x14ac:dyDescent="0.2">
      <c r="B411" s="319" t="s">
        <v>332</v>
      </c>
      <c r="C411" s="502">
        <v>1389</v>
      </c>
      <c r="D411" s="526" t="s">
        <v>495</v>
      </c>
      <c r="E411" s="526" t="s">
        <v>495</v>
      </c>
      <c r="F411" s="526" t="s">
        <v>495</v>
      </c>
      <c r="G411" s="526" t="s">
        <v>495</v>
      </c>
      <c r="H411" s="502">
        <v>2997</v>
      </c>
      <c r="I411" s="502">
        <v>2944</v>
      </c>
      <c r="J411" s="502">
        <v>179</v>
      </c>
    </row>
    <row r="412" spans="2:10" ht="10.5" customHeight="1" x14ac:dyDescent="0.2">
      <c r="B412" s="319" t="s">
        <v>335</v>
      </c>
      <c r="C412" s="502">
        <v>1973</v>
      </c>
      <c r="D412" s="526" t="s">
        <v>495</v>
      </c>
      <c r="E412" s="526" t="s">
        <v>495</v>
      </c>
      <c r="F412" s="526" t="s">
        <v>495</v>
      </c>
      <c r="G412" s="526" t="s">
        <v>495</v>
      </c>
      <c r="H412" s="502">
        <v>3258</v>
      </c>
      <c r="I412" s="502">
        <v>3066</v>
      </c>
      <c r="J412" s="502">
        <v>288</v>
      </c>
    </row>
    <row r="413" spans="2:10" ht="10.5" customHeight="1" x14ac:dyDescent="0.2">
      <c r="B413" s="319" t="s">
        <v>1318</v>
      </c>
      <c r="C413" s="502">
        <v>1837</v>
      </c>
      <c r="D413" s="526" t="s">
        <v>495</v>
      </c>
      <c r="E413" s="526" t="s">
        <v>495</v>
      </c>
      <c r="F413" s="526" t="s">
        <v>495</v>
      </c>
      <c r="G413" s="526" t="s">
        <v>495</v>
      </c>
      <c r="H413" s="502">
        <v>3102</v>
      </c>
      <c r="I413" s="502">
        <v>3008</v>
      </c>
      <c r="J413" s="502">
        <v>304</v>
      </c>
    </row>
    <row r="414" spans="2:10" ht="10.5" customHeight="1" x14ac:dyDescent="0.2">
      <c r="B414" s="319" t="s">
        <v>1356</v>
      </c>
      <c r="C414" s="502">
        <v>1817</v>
      </c>
      <c r="D414" s="526" t="s">
        <v>495</v>
      </c>
      <c r="E414" s="526" t="s">
        <v>495</v>
      </c>
      <c r="F414" s="526" t="s">
        <v>495</v>
      </c>
      <c r="G414" s="526" t="s">
        <v>495</v>
      </c>
      <c r="H414" s="502">
        <v>3230</v>
      </c>
      <c r="I414" s="502">
        <v>3122</v>
      </c>
      <c r="J414" s="502">
        <v>268</v>
      </c>
    </row>
    <row r="415" spans="2:10" ht="10.5" customHeight="1" x14ac:dyDescent="0.2">
      <c r="B415" s="319" t="s">
        <v>1357</v>
      </c>
      <c r="C415" s="502">
        <v>1700</v>
      </c>
      <c r="D415" s="526" t="s">
        <v>495</v>
      </c>
      <c r="E415" s="526" t="s">
        <v>495</v>
      </c>
      <c r="F415" s="526" t="s">
        <v>495</v>
      </c>
      <c r="G415" s="526" t="s">
        <v>495</v>
      </c>
      <c r="H415" s="502">
        <v>3175</v>
      </c>
      <c r="I415" s="502">
        <v>3109</v>
      </c>
      <c r="J415" s="502">
        <v>292</v>
      </c>
    </row>
    <row r="416" spans="2:10" ht="10.5" customHeight="1" x14ac:dyDescent="0.2">
      <c r="B416" s="319"/>
      <c r="C416" s="502"/>
      <c r="D416" s="526"/>
      <c r="E416" s="526"/>
      <c r="F416" s="526"/>
      <c r="G416" s="526"/>
      <c r="H416" s="502"/>
      <c r="I416" s="502"/>
      <c r="J416" s="502"/>
    </row>
    <row r="417" spans="2:10" ht="10.5" customHeight="1" x14ac:dyDescent="0.2">
      <c r="B417" s="319" t="s">
        <v>1400</v>
      </c>
      <c r="C417" s="502">
        <v>1407</v>
      </c>
      <c r="D417" s="526" t="s">
        <v>495</v>
      </c>
      <c r="E417" s="526" t="s">
        <v>495</v>
      </c>
      <c r="F417" s="526" t="s">
        <v>495</v>
      </c>
      <c r="G417" s="526" t="s">
        <v>495</v>
      </c>
      <c r="H417" s="502">
        <v>3201</v>
      </c>
      <c r="I417" s="502">
        <v>3142</v>
      </c>
      <c r="J417" s="502">
        <v>69</v>
      </c>
    </row>
    <row r="418" spans="2:10" ht="10.5" customHeight="1" x14ac:dyDescent="0.2">
      <c r="B418" s="319" t="s">
        <v>1423</v>
      </c>
      <c r="C418" s="502">
        <v>1871</v>
      </c>
      <c r="D418" s="526" t="s">
        <v>495</v>
      </c>
      <c r="E418" s="526" t="s">
        <v>495</v>
      </c>
      <c r="F418" s="526" t="s">
        <v>495</v>
      </c>
      <c r="G418" s="526" t="s">
        <v>495</v>
      </c>
      <c r="H418" s="502">
        <v>3196</v>
      </c>
      <c r="I418" s="502">
        <v>3161</v>
      </c>
      <c r="J418" s="502">
        <v>105</v>
      </c>
    </row>
    <row r="419" spans="2:10" ht="10.5" customHeight="1" x14ac:dyDescent="0.2">
      <c r="B419" s="320" t="s">
        <v>1491</v>
      </c>
      <c r="C419" s="520">
        <v>1493</v>
      </c>
      <c r="D419" s="527" t="s">
        <v>495</v>
      </c>
      <c r="E419" s="527" t="s">
        <v>495</v>
      </c>
      <c r="F419" s="527" t="s">
        <v>495</v>
      </c>
      <c r="G419" s="527" t="s">
        <v>495</v>
      </c>
      <c r="H419" s="520">
        <v>3136</v>
      </c>
      <c r="I419" s="520">
        <v>3100</v>
      </c>
      <c r="J419" s="520">
        <v>65</v>
      </c>
    </row>
    <row r="420" spans="2:10" ht="10.5" customHeight="1" x14ac:dyDescent="0.2">
      <c r="B420" s="1247"/>
      <c r="C420" s="576"/>
      <c r="D420" s="1032"/>
      <c r="E420" s="1032"/>
      <c r="F420" s="1032"/>
      <c r="G420" s="1032"/>
      <c r="H420" s="576"/>
    </row>
    <row r="421" spans="2:10" ht="12" customHeight="1" x14ac:dyDescent="0.2">
      <c r="B421" s="218" t="s">
        <v>370</v>
      </c>
    </row>
    <row r="422" spans="2:10" ht="10.5" customHeight="1" x14ac:dyDescent="0.2">
      <c r="B422" s="1243" t="s">
        <v>1462</v>
      </c>
    </row>
    <row r="423" spans="2:10" ht="6" customHeight="1" x14ac:dyDescent="0.2">
      <c r="B423" s="218"/>
    </row>
    <row r="424" spans="2:10" ht="10.5" customHeight="1" x14ac:dyDescent="0.2">
      <c r="B424" s="1241" t="s">
        <v>1424</v>
      </c>
    </row>
    <row r="425" spans="2:10" ht="10.5" customHeight="1" x14ac:dyDescent="0.2">
      <c r="B425" s="1241" t="s">
        <v>1425</v>
      </c>
    </row>
    <row r="426" spans="2:10" ht="10.5" customHeight="1" x14ac:dyDescent="0.2">
      <c r="B426" s="1241" t="s">
        <v>1426</v>
      </c>
    </row>
    <row r="427" spans="2:10" ht="10.5" customHeight="1" x14ac:dyDescent="0.2">
      <c r="B427" s="1241" t="s">
        <v>1427</v>
      </c>
    </row>
    <row r="428" spans="2:10" ht="10.5" customHeight="1" x14ac:dyDescent="0.2"/>
    <row r="429" spans="2:10" ht="10.5" customHeight="1" x14ac:dyDescent="0.2">
      <c r="B429" s="48"/>
      <c r="C429" s="50"/>
      <c r="D429" s="50"/>
      <c r="E429" s="50"/>
      <c r="F429" s="50"/>
      <c r="G429" s="50"/>
      <c r="H429" s="50"/>
    </row>
    <row r="430" spans="2:10" ht="10.5" customHeight="1" x14ac:dyDescent="0.2">
      <c r="B430" s="48"/>
    </row>
    <row r="431" spans="2:10" ht="10.5" customHeight="1" x14ac:dyDescent="0.2">
      <c r="B431" s="48"/>
      <c r="C431" s="50"/>
      <c r="D431" s="50"/>
      <c r="E431" s="50"/>
      <c r="F431" s="50"/>
      <c r="G431" s="50"/>
      <c r="H431" s="50"/>
    </row>
    <row r="432" spans="2:10" ht="10.5" customHeight="1" x14ac:dyDescent="0.2">
      <c r="B432" s="48"/>
    </row>
    <row r="433" spans="2:2" ht="10.5" customHeight="1" x14ac:dyDescent="0.2">
      <c r="B433" s="48"/>
    </row>
    <row r="434" spans="2:2" ht="10.5" customHeight="1" x14ac:dyDescent="0.2">
      <c r="B434" s="48"/>
    </row>
    <row r="435" spans="2:2" ht="10.5" customHeight="1" x14ac:dyDescent="0.2">
      <c r="B435" s="48"/>
    </row>
    <row r="436" spans="2:2" ht="10.5" customHeight="1" x14ac:dyDescent="0.2">
      <c r="B436" s="48"/>
    </row>
    <row r="437" spans="2:2" ht="10.5" customHeight="1" x14ac:dyDescent="0.2">
      <c r="B437" s="48"/>
    </row>
    <row r="438" spans="2:2" ht="10.5" customHeight="1" x14ac:dyDescent="0.2">
      <c r="B438" s="48"/>
    </row>
    <row r="439" spans="2:2" ht="10.5" customHeight="1" x14ac:dyDescent="0.2">
      <c r="B439" s="1226"/>
    </row>
    <row r="440" spans="2:2" ht="10.5" customHeight="1" x14ac:dyDescent="0.2">
      <c r="B440" s="1226"/>
    </row>
    <row r="441" spans="2:2" ht="10.5" customHeight="1" x14ac:dyDescent="0.2">
      <c r="B441" s="1226"/>
    </row>
    <row r="442" spans="2:2" ht="10.5" customHeight="1" x14ac:dyDescent="0.2">
      <c r="B442" s="1226"/>
    </row>
    <row r="443" spans="2:2" ht="10.5" customHeight="1" x14ac:dyDescent="0.2">
      <c r="B443" s="1226"/>
    </row>
    <row r="444" spans="2:2" ht="10.5" customHeight="1" x14ac:dyDescent="0.2">
      <c r="B444" s="1226"/>
    </row>
    <row r="445" spans="2:2" ht="10.5" customHeight="1" x14ac:dyDescent="0.2">
      <c r="B445" s="48"/>
    </row>
    <row r="446" spans="2:2" ht="10.5" customHeight="1" x14ac:dyDescent="0.2">
      <c r="B446" s="48"/>
    </row>
    <row r="447" spans="2:2" ht="10.5" customHeight="1" x14ac:dyDescent="0.2">
      <c r="B447" s="48"/>
    </row>
    <row r="448" spans="2:2" ht="10.5" customHeight="1" x14ac:dyDescent="0.2">
      <c r="B448" s="48"/>
    </row>
    <row r="449" spans="2:12" ht="10.5" customHeight="1" x14ac:dyDescent="0.2">
      <c r="B449" s="48"/>
      <c r="G449" s="149">
        <v>11</v>
      </c>
    </row>
    <row r="450" spans="2:12" ht="10.5" customHeight="1" x14ac:dyDescent="0.2">
      <c r="B450" s="48"/>
    </row>
    <row r="451" spans="2:12" ht="10.5" customHeight="1" x14ac:dyDescent="0.2">
      <c r="B451" s="48"/>
    </row>
    <row r="452" spans="2:12" ht="11.25" customHeight="1" x14ac:dyDescent="0.2">
      <c r="B452" s="60" t="s">
        <v>809</v>
      </c>
      <c r="I452" s="250"/>
      <c r="J452" s="250"/>
      <c r="K452" s="76"/>
      <c r="L452" s="76"/>
    </row>
    <row r="453" spans="2:12" ht="10.5" customHeight="1" x14ac:dyDescent="0.2">
      <c r="B453" s="1756" t="s">
        <v>271</v>
      </c>
      <c r="C453" s="1698" t="s">
        <v>927</v>
      </c>
      <c r="D453" s="1699"/>
      <c r="E453" s="1699"/>
      <c r="F453" s="1699"/>
      <c r="G453" s="1700"/>
      <c r="H453" s="250"/>
      <c r="I453" s="158"/>
      <c r="J453" s="158"/>
      <c r="K453" s="76"/>
      <c r="L453" s="76"/>
    </row>
    <row r="454" spans="2:12" ht="10.5" customHeight="1" x14ac:dyDescent="0.2">
      <c r="B454" s="1757"/>
      <c r="C454" s="254" t="s">
        <v>282</v>
      </c>
      <c r="D454" s="254" t="s">
        <v>697</v>
      </c>
      <c r="E454" s="254" t="s">
        <v>284</v>
      </c>
      <c r="F454" s="254" t="s">
        <v>283</v>
      </c>
      <c r="G454" s="254" t="s">
        <v>142</v>
      </c>
      <c r="H454" s="250"/>
      <c r="I454" s="158"/>
      <c r="J454" s="158"/>
      <c r="K454" s="76"/>
      <c r="L454" s="76"/>
    </row>
    <row r="455" spans="2:12" ht="10.5" customHeight="1" x14ac:dyDescent="0.2">
      <c r="B455" s="1758"/>
      <c r="C455" s="1698" t="s">
        <v>276</v>
      </c>
      <c r="D455" s="1699"/>
      <c r="E455" s="1699"/>
      <c r="F455" s="1699"/>
      <c r="G455" s="1700"/>
      <c r="H455" s="250"/>
      <c r="I455" s="158"/>
      <c r="J455" s="158"/>
      <c r="K455" s="76"/>
      <c r="L455" s="76"/>
    </row>
    <row r="456" spans="2:12" ht="10.5" customHeight="1" x14ac:dyDescent="0.2">
      <c r="B456" s="399">
        <v>1970</v>
      </c>
      <c r="C456" s="529">
        <v>607</v>
      </c>
      <c r="D456" s="529">
        <v>642</v>
      </c>
      <c r="E456" s="529">
        <v>143</v>
      </c>
      <c r="F456" s="529">
        <v>4</v>
      </c>
      <c r="G456" s="531">
        <f>SUM(C456:F456)</f>
        <v>1396</v>
      </c>
      <c r="H456" s="158"/>
      <c r="I456" s="158"/>
      <c r="J456" s="158"/>
      <c r="K456" s="76"/>
      <c r="L456" s="76"/>
    </row>
    <row r="457" spans="2:12" ht="10.5" customHeight="1" x14ac:dyDescent="0.2">
      <c r="B457" s="399">
        <v>1971</v>
      </c>
      <c r="C457" s="529">
        <v>769</v>
      </c>
      <c r="D457" s="529">
        <v>661</v>
      </c>
      <c r="E457" s="529">
        <v>232</v>
      </c>
      <c r="F457" s="529">
        <v>8</v>
      </c>
      <c r="G457" s="502">
        <f>SUM(C457:F457)</f>
        <v>1670</v>
      </c>
      <c r="H457" s="158"/>
      <c r="I457" s="158"/>
      <c r="J457" s="158"/>
      <c r="K457" s="76"/>
      <c r="L457" s="76"/>
    </row>
    <row r="458" spans="2:12" ht="10.5" customHeight="1" x14ac:dyDescent="0.2">
      <c r="B458" s="399">
        <v>1972</v>
      </c>
      <c r="C458" s="529">
        <v>787</v>
      </c>
      <c r="D458" s="529">
        <v>732</v>
      </c>
      <c r="E458" s="529">
        <v>214</v>
      </c>
      <c r="F458" s="529">
        <v>13</v>
      </c>
      <c r="G458" s="502">
        <f>SUM(C458:F458)</f>
        <v>1746</v>
      </c>
      <c r="H458" s="158"/>
      <c r="I458" s="158"/>
      <c r="J458" s="158"/>
      <c r="K458" s="76"/>
      <c r="L458" s="76"/>
    </row>
    <row r="459" spans="2:12" ht="10.5" customHeight="1" x14ac:dyDescent="0.2">
      <c r="B459" s="399">
        <v>1973</v>
      </c>
      <c r="C459" s="529">
        <v>612</v>
      </c>
      <c r="D459" s="529">
        <v>1038</v>
      </c>
      <c r="E459" s="529">
        <v>206</v>
      </c>
      <c r="F459" s="529">
        <v>15</v>
      </c>
      <c r="G459" s="502">
        <f>SUM(C459:F459)</f>
        <v>1871</v>
      </c>
      <c r="H459" s="158"/>
      <c r="I459" s="158"/>
      <c r="J459" s="158"/>
      <c r="K459" s="76"/>
      <c r="L459" s="76"/>
    </row>
    <row r="460" spans="2:12" ht="10.5" customHeight="1" x14ac:dyDescent="0.2">
      <c r="B460" s="399">
        <v>1974</v>
      </c>
      <c r="C460" s="529">
        <v>657</v>
      </c>
      <c r="D460" s="529">
        <v>750</v>
      </c>
      <c r="E460" s="529">
        <v>180</v>
      </c>
      <c r="F460" s="529">
        <v>9</v>
      </c>
      <c r="G460" s="502">
        <f>SUM(C460:F460)</f>
        <v>1596</v>
      </c>
      <c r="H460" s="158"/>
      <c r="I460" s="158"/>
      <c r="J460" s="158"/>
      <c r="K460" s="76"/>
      <c r="L460" s="76"/>
    </row>
    <row r="461" spans="2:12" ht="10.5" customHeight="1" x14ac:dyDescent="0.2">
      <c r="B461" s="399"/>
      <c r="C461" s="529"/>
      <c r="D461" s="529"/>
      <c r="E461" s="529"/>
      <c r="F461" s="529"/>
      <c r="G461" s="502"/>
      <c r="H461" s="158"/>
      <c r="I461" s="158"/>
      <c r="J461" s="158"/>
      <c r="K461" s="76"/>
      <c r="L461" s="76"/>
    </row>
    <row r="462" spans="2:12" ht="10.5" customHeight="1" x14ac:dyDescent="0.2">
      <c r="B462" s="399">
        <v>1975</v>
      </c>
      <c r="C462" s="529">
        <v>642</v>
      </c>
      <c r="D462" s="529">
        <v>884</v>
      </c>
      <c r="E462" s="529">
        <v>258</v>
      </c>
      <c r="F462" s="529">
        <v>8</v>
      </c>
      <c r="G462" s="502">
        <f>SUM(C462:F462)</f>
        <v>1792</v>
      </c>
      <c r="H462" s="158"/>
      <c r="I462" s="158"/>
      <c r="J462" s="158"/>
      <c r="K462" s="76"/>
      <c r="L462" s="76"/>
    </row>
    <row r="463" spans="2:12" ht="10.5" customHeight="1" x14ac:dyDescent="0.2">
      <c r="B463" s="399">
        <v>1976</v>
      </c>
      <c r="C463" s="529">
        <v>656</v>
      </c>
      <c r="D463" s="529">
        <v>1157</v>
      </c>
      <c r="E463" s="529">
        <v>421</v>
      </c>
      <c r="F463" s="529">
        <v>5</v>
      </c>
      <c r="G463" s="502">
        <f>SUM(C463:F463)</f>
        <v>2239</v>
      </c>
      <c r="H463" s="158"/>
      <c r="I463" s="158"/>
      <c r="J463" s="158"/>
      <c r="K463" s="76"/>
      <c r="L463" s="76"/>
    </row>
    <row r="464" spans="2:12" ht="10.5" customHeight="1" x14ac:dyDescent="0.2">
      <c r="B464" s="399">
        <v>1977</v>
      </c>
      <c r="C464" s="529">
        <v>626</v>
      </c>
      <c r="D464" s="529">
        <v>949</v>
      </c>
      <c r="E464" s="529">
        <v>282</v>
      </c>
      <c r="F464" s="529">
        <v>3</v>
      </c>
      <c r="G464" s="502">
        <f>SUM(C464:F464)</f>
        <v>1860</v>
      </c>
      <c r="H464" s="158"/>
      <c r="I464" s="158"/>
      <c r="J464" s="158"/>
      <c r="K464" s="76"/>
      <c r="L464" s="76"/>
    </row>
    <row r="465" spans="2:12" ht="10.5" customHeight="1" x14ac:dyDescent="0.2">
      <c r="B465" s="399">
        <v>1978</v>
      </c>
      <c r="C465" s="529">
        <v>395</v>
      </c>
      <c r="D465" s="529">
        <v>993</v>
      </c>
      <c r="E465" s="529">
        <v>300</v>
      </c>
      <c r="F465" s="529">
        <v>2</v>
      </c>
      <c r="G465" s="502">
        <f>SUM(C465:F465)</f>
        <v>1690</v>
      </c>
      <c r="H465" s="158"/>
      <c r="I465" s="158"/>
      <c r="J465" s="158"/>
      <c r="K465" s="76"/>
      <c r="L465" s="76"/>
    </row>
    <row r="466" spans="2:12" ht="10.5" customHeight="1" x14ac:dyDescent="0.2">
      <c r="B466" s="399">
        <v>1979</v>
      </c>
      <c r="C466" s="529">
        <v>662</v>
      </c>
      <c r="D466" s="529">
        <v>1236</v>
      </c>
      <c r="E466" s="529">
        <v>185</v>
      </c>
      <c r="F466" s="529">
        <v>3</v>
      </c>
      <c r="G466" s="502">
        <f>SUM(C466:F466)</f>
        <v>2086</v>
      </c>
      <c r="H466" s="158"/>
      <c r="I466" s="158"/>
      <c r="J466" s="158"/>
      <c r="K466" s="76"/>
      <c r="L466" s="76"/>
    </row>
    <row r="467" spans="2:12" ht="10.5" customHeight="1" x14ac:dyDescent="0.2">
      <c r="B467" s="399"/>
      <c r="C467" s="529"/>
      <c r="D467" s="529"/>
      <c r="E467" s="529"/>
      <c r="F467" s="529"/>
      <c r="G467" s="502"/>
      <c r="H467" s="158"/>
      <c r="I467" s="158"/>
      <c r="J467" s="158"/>
      <c r="K467" s="76"/>
      <c r="L467" s="76"/>
    </row>
    <row r="468" spans="2:12" ht="10.5" customHeight="1" x14ac:dyDescent="0.2">
      <c r="B468" s="399">
        <v>1980</v>
      </c>
      <c r="C468" s="529">
        <v>623</v>
      </c>
      <c r="D468" s="529">
        <v>556</v>
      </c>
      <c r="E468" s="529">
        <v>288</v>
      </c>
      <c r="F468" s="529">
        <v>3</v>
      </c>
      <c r="G468" s="502">
        <f>SUM(C468:F468)</f>
        <v>1470</v>
      </c>
      <c r="H468" s="158"/>
      <c r="I468" s="158"/>
      <c r="J468" s="158"/>
      <c r="K468" s="76"/>
      <c r="L468" s="76"/>
    </row>
    <row r="469" spans="2:12" ht="10.5" customHeight="1" x14ac:dyDescent="0.2">
      <c r="B469" s="399">
        <v>1981</v>
      </c>
      <c r="C469" s="529">
        <v>861</v>
      </c>
      <c r="D469" s="529">
        <v>1099</v>
      </c>
      <c r="E469" s="529">
        <v>375</v>
      </c>
      <c r="F469" s="529">
        <v>4</v>
      </c>
      <c r="G469" s="502">
        <f>SUM(C469:F469)</f>
        <v>2339</v>
      </c>
      <c r="H469" s="158"/>
      <c r="I469" s="158"/>
      <c r="J469" s="158"/>
      <c r="K469" s="76"/>
      <c r="L469" s="76"/>
    </row>
    <row r="470" spans="2:12" ht="10.5" customHeight="1" x14ac:dyDescent="0.2">
      <c r="B470" s="399">
        <v>1982</v>
      </c>
      <c r="C470" s="529">
        <v>914</v>
      </c>
      <c r="D470" s="529">
        <v>1121</v>
      </c>
      <c r="E470" s="529">
        <v>373</v>
      </c>
      <c r="F470" s="529">
        <v>12</v>
      </c>
      <c r="G470" s="502">
        <f>SUM(C470:F470)</f>
        <v>2420</v>
      </c>
      <c r="H470" s="158"/>
      <c r="I470" s="158"/>
      <c r="J470" s="158"/>
      <c r="K470" s="76"/>
      <c r="L470" s="76"/>
    </row>
    <row r="471" spans="2:12" ht="10.5" customHeight="1" x14ac:dyDescent="0.2">
      <c r="B471" s="399">
        <v>1983</v>
      </c>
      <c r="C471" s="529">
        <v>912</v>
      </c>
      <c r="D471" s="529">
        <v>694</v>
      </c>
      <c r="E471" s="529">
        <v>159</v>
      </c>
      <c r="F471" s="529">
        <v>9</v>
      </c>
      <c r="G471" s="502">
        <f>SUM(C471:F471)</f>
        <v>1774</v>
      </c>
      <c r="H471" s="158"/>
      <c r="I471" s="158"/>
      <c r="J471" s="158"/>
      <c r="K471" s="76"/>
      <c r="L471" s="76"/>
    </row>
    <row r="472" spans="2:12" ht="10.5" customHeight="1" x14ac:dyDescent="0.2">
      <c r="B472" s="399">
        <v>1984</v>
      </c>
      <c r="C472" s="529">
        <v>920</v>
      </c>
      <c r="D472" s="529">
        <v>1100</v>
      </c>
      <c r="E472" s="529">
        <v>287</v>
      </c>
      <c r="F472" s="529">
        <v>25</v>
      </c>
      <c r="G472" s="502">
        <f>SUM(C472:F472)</f>
        <v>2332</v>
      </c>
      <c r="H472" s="158"/>
      <c r="I472" s="158"/>
      <c r="J472" s="158"/>
      <c r="K472" s="76"/>
      <c r="L472" s="76"/>
    </row>
    <row r="473" spans="2:12" ht="10.5" customHeight="1" x14ac:dyDescent="0.2">
      <c r="B473" s="399"/>
      <c r="C473" s="529"/>
      <c r="D473" s="529"/>
      <c r="E473" s="529"/>
      <c r="F473" s="529"/>
      <c r="G473" s="502"/>
      <c r="H473" s="158"/>
      <c r="I473" s="158"/>
      <c r="J473" s="158"/>
      <c r="K473" s="76"/>
      <c r="L473" s="76"/>
    </row>
    <row r="474" spans="2:12" ht="10.5" customHeight="1" x14ac:dyDescent="0.2">
      <c r="B474" s="399">
        <v>1985</v>
      </c>
      <c r="C474" s="529">
        <v>963</v>
      </c>
      <c r="D474" s="529">
        <v>446</v>
      </c>
      <c r="E474" s="529">
        <v>240</v>
      </c>
      <c r="F474" s="529">
        <v>31</v>
      </c>
      <c r="G474" s="502">
        <f>SUM(C474:F474)</f>
        <v>1680</v>
      </c>
      <c r="H474" s="158"/>
      <c r="I474" s="158"/>
      <c r="J474" s="158"/>
      <c r="K474" s="76"/>
      <c r="L474" s="76"/>
    </row>
    <row r="475" spans="2:12" ht="10.5" customHeight="1" x14ac:dyDescent="0.2">
      <c r="B475" s="399">
        <v>1986</v>
      </c>
      <c r="C475" s="529">
        <v>929</v>
      </c>
      <c r="D475" s="529">
        <v>1156</v>
      </c>
      <c r="E475" s="529">
        <v>188</v>
      </c>
      <c r="F475" s="529">
        <v>48</v>
      </c>
      <c r="G475" s="502">
        <f>SUM(C475:F475)</f>
        <v>2321</v>
      </c>
      <c r="H475" s="158"/>
      <c r="I475" s="158"/>
      <c r="J475" s="158"/>
      <c r="K475" s="76"/>
      <c r="L475" s="76"/>
    </row>
    <row r="476" spans="2:12" ht="10.5" customHeight="1" x14ac:dyDescent="0.2">
      <c r="B476" s="399">
        <v>1987</v>
      </c>
      <c r="C476" s="529">
        <v>1102</v>
      </c>
      <c r="D476" s="529">
        <v>1664</v>
      </c>
      <c r="E476" s="529">
        <v>318</v>
      </c>
      <c r="F476" s="529">
        <v>51</v>
      </c>
      <c r="G476" s="502">
        <f>SUM(C476:F476)</f>
        <v>3135</v>
      </c>
      <c r="H476" s="158"/>
      <c r="I476" s="158"/>
      <c r="J476" s="158"/>
      <c r="K476" s="76"/>
      <c r="L476" s="76"/>
    </row>
    <row r="477" spans="2:12" ht="10.5" customHeight="1" x14ac:dyDescent="0.2">
      <c r="B477" s="399">
        <v>1988</v>
      </c>
      <c r="C477" s="529">
        <v>1008</v>
      </c>
      <c r="D477" s="529">
        <v>2097</v>
      </c>
      <c r="E477" s="529">
        <v>370</v>
      </c>
      <c r="F477" s="529">
        <v>60</v>
      </c>
      <c r="G477" s="502">
        <f>SUM(C477:F477)</f>
        <v>3535</v>
      </c>
      <c r="H477" s="158"/>
      <c r="I477" s="158"/>
      <c r="J477" s="158"/>
      <c r="K477" s="76"/>
      <c r="L477" s="76"/>
    </row>
    <row r="478" spans="2:12" ht="10.5" customHeight="1" x14ac:dyDescent="0.2">
      <c r="B478" s="399">
        <v>1989</v>
      </c>
      <c r="C478" s="529">
        <v>883</v>
      </c>
      <c r="D478" s="529">
        <v>898</v>
      </c>
      <c r="E478" s="529">
        <v>198</v>
      </c>
      <c r="F478" s="529">
        <v>24</v>
      </c>
      <c r="G478" s="502">
        <f>SUM(C478:F478)</f>
        <v>2003</v>
      </c>
      <c r="H478" s="158"/>
      <c r="I478" s="158"/>
      <c r="J478" s="158"/>
      <c r="K478" s="76"/>
      <c r="L478" s="76"/>
    </row>
    <row r="479" spans="2:12" ht="10.5" customHeight="1" x14ac:dyDescent="0.2">
      <c r="B479" s="399"/>
      <c r="C479" s="529"/>
      <c r="D479" s="529"/>
      <c r="E479" s="529"/>
      <c r="F479" s="529"/>
      <c r="G479" s="502"/>
      <c r="H479" s="158"/>
      <c r="I479" s="158"/>
      <c r="J479" s="158"/>
      <c r="K479" s="76"/>
      <c r="L479" s="76"/>
    </row>
    <row r="480" spans="2:12" ht="10.5" customHeight="1" x14ac:dyDescent="0.2">
      <c r="B480" s="399">
        <v>1990</v>
      </c>
      <c r="C480" s="529">
        <v>798</v>
      </c>
      <c r="D480" s="529">
        <v>663</v>
      </c>
      <c r="E480" s="529">
        <v>217</v>
      </c>
      <c r="F480" s="529">
        <v>24</v>
      </c>
      <c r="G480" s="502">
        <f>SUM(C480:F480)</f>
        <v>1702</v>
      </c>
      <c r="H480" s="158"/>
      <c r="I480" s="1197"/>
      <c r="J480" s="1197"/>
      <c r="K480" s="68"/>
      <c r="L480" s="68"/>
    </row>
    <row r="481" spans="2:12" ht="11.25" customHeight="1" x14ac:dyDescent="0.2">
      <c r="B481" s="399">
        <v>1991</v>
      </c>
      <c r="C481" s="529">
        <v>737</v>
      </c>
      <c r="D481" s="529">
        <v>1106</v>
      </c>
      <c r="E481" s="529">
        <v>269</v>
      </c>
      <c r="F481" s="529">
        <v>20</v>
      </c>
      <c r="G481" s="502">
        <f>SUM(C481:F481)</f>
        <v>2132</v>
      </c>
      <c r="H481" s="158"/>
      <c r="I481" s="1195"/>
      <c r="J481" s="1194"/>
      <c r="K481" s="59"/>
      <c r="L481" s="59"/>
    </row>
    <row r="482" spans="2:12" ht="11.25" customHeight="1" x14ac:dyDescent="0.2">
      <c r="B482" s="399">
        <v>1992</v>
      </c>
      <c r="C482" s="529">
        <v>924</v>
      </c>
      <c r="D482" s="529">
        <v>251</v>
      </c>
      <c r="E482" s="529">
        <v>123</v>
      </c>
      <c r="F482" s="529">
        <v>20</v>
      </c>
      <c r="G482" s="502">
        <f>SUM(C482:F482)</f>
        <v>1318</v>
      </c>
      <c r="H482" s="158"/>
      <c r="I482"/>
    </row>
    <row r="483" spans="2:12" ht="11.25" customHeight="1" x14ac:dyDescent="0.2">
      <c r="B483" s="478">
        <v>1993</v>
      </c>
      <c r="C483" s="530">
        <v>1020</v>
      </c>
      <c r="D483" s="530">
        <v>789</v>
      </c>
      <c r="E483" s="530">
        <v>151</v>
      </c>
      <c r="F483" s="530">
        <v>15</v>
      </c>
      <c r="G483" s="520">
        <f>SUM(C483:F483)</f>
        <v>1975</v>
      </c>
      <c r="H483" s="292"/>
    </row>
    <row r="484" spans="2:12" ht="11.25" customHeight="1" x14ac:dyDescent="0.2">
      <c r="B484" s="1672" t="s">
        <v>271</v>
      </c>
      <c r="C484" s="1188" t="s">
        <v>927</v>
      </c>
      <c r="D484" s="1189"/>
      <c r="E484" s="1189"/>
      <c r="F484" s="1189"/>
      <c r="G484" s="1189"/>
      <c r="H484" s="1189"/>
      <c r="I484" s="1189"/>
      <c r="J484" s="1189"/>
      <c r="K484" s="1488"/>
      <c r="L484" s="1187"/>
    </row>
    <row r="485" spans="2:12" ht="10.5" customHeight="1" x14ac:dyDescent="0.2">
      <c r="B485" s="1712"/>
      <c r="C485" s="293" t="s">
        <v>124</v>
      </c>
      <c r="D485" s="294" t="s">
        <v>129</v>
      </c>
      <c r="E485" s="294" t="s">
        <v>125</v>
      </c>
      <c r="F485" s="293" t="s">
        <v>697</v>
      </c>
      <c r="G485" s="293" t="s">
        <v>1236</v>
      </c>
      <c r="H485" s="294" t="s">
        <v>604</v>
      </c>
      <c r="I485" s="294" t="s">
        <v>285</v>
      </c>
      <c r="J485" s="294" t="s">
        <v>578</v>
      </c>
      <c r="K485" s="294" t="s">
        <v>130</v>
      </c>
      <c r="L485" s="293" t="s">
        <v>142</v>
      </c>
    </row>
    <row r="486" spans="2:12" ht="10.5" customHeight="1" x14ac:dyDescent="0.2">
      <c r="B486" s="1712"/>
      <c r="C486" s="347" t="s">
        <v>282</v>
      </c>
      <c r="D486" s="347" t="s">
        <v>282</v>
      </c>
      <c r="E486" s="347" t="s">
        <v>282</v>
      </c>
      <c r="F486" s="347"/>
      <c r="G486" s="347" t="s">
        <v>283</v>
      </c>
      <c r="H486" s="347"/>
      <c r="I486" s="347" t="s">
        <v>286</v>
      </c>
      <c r="J486" s="347"/>
      <c r="K486" s="347" t="s">
        <v>131</v>
      </c>
      <c r="L486" s="347"/>
    </row>
    <row r="487" spans="2:12" ht="10.5" customHeight="1" x14ac:dyDescent="0.2">
      <c r="B487" s="1673"/>
      <c r="C487" s="1731" t="s">
        <v>276</v>
      </c>
      <c r="D487" s="1732"/>
      <c r="E487" s="1732"/>
      <c r="F487" s="1732"/>
      <c r="G487" s="1732"/>
      <c r="H487" s="1732"/>
      <c r="I487" s="1732"/>
      <c r="J487" s="1732"/>
      <c r="K487" s="1732"/>
      <c r="L487" s="1733"/>
    </row>
    <row r="488" spans="2:12" ht="10.5" customHeight="1" x14ac:dyDescent="0.2">
      <c r="B488" s="528">
        <v>1994</v>
      </c>
      <c r="C488" s="531">
        <v>738</v>
      </c>
      <c r="D488" s="531">
        <v>38</v>
      </c>
      <c r="E488" s="531">
        <v>365</v>
      </c>
      <c r="F488" s="531">
        <v>451</v>
      </c>
      <c r="G488" s="531">
        <v>22</v>
      </c>
      <c r="H488" s="531">
        <v>47</v>
      </c>
      <c r="I488" s="531">
        <v>72</v>
      </c>
      <c r="J488" s="531">
        <v>9</v>
      </c>
      <c r="K488" s="531">
        <v>90</v>
      </c>
      <c r="L488" s="1198">
        <f t="shared" ref="L488:L510" si="0">SUM(C488:K488)</f>
        <v>1832</v>
      </c>
    </row>
    <row r="489" spans="2:12" ht="10.5" customHeight="1" x14ac:dyDescent="0.2">
      <c r="B489" s="491">
        <v>1995</v>
      </c>
      <c r="C489" s="502">
        <v>815</v>
      </c>
      <c r="D489" s="502">
        <v>30</v>
      </c>
      <c r="E489" s="502">
        <v>278</v>
      </c>
      <c r="F489" s="502">
        <v>639</v>
      </c>
      <c r="G489" s="502">
        <v>12</v>
      </c>
      <c r="H489" s="502">
        <v>34</v>
      </c>
      <c r="I489" s="502">
        <v>41</v>
      </c>
      <c r="J489" s="502">
        <v>9</v>
      </c>
      <c r="K489" s="502">
        <v>110</v>
      </c>
      <c r="L489" s="1198">
        <f t="shared" si="0"/>
        <v>1968</v>
      </c>
    </row>
    <row r="490" spans="2:12" ht="10.5" customHeight="1" x14ac:dyDescent="0.2">
      <c r="B490" s="491">
        <v>1996</v>
      </c>
      <c r="C490" s="502">
        <v>806</v>
      </c>
      <c r="D490" s="502">
        <v>18</v>
      </c>
      <c r="E490" s="502">
        <v>345</v>
      </c>
      <c r="F490" s="502">
        <v>1217</v>
      </c>
      <c r="G490" s="502">
        <v>24</v>
      </c>
      <c r="H490" s="502">
        <v>65</v>
      </c>
      <c r="I490" s="502">
        <v>78</v>
      </c>
      <c r="J490" s="502">
        <v>8</v>
      </c>
      <c r="K490" s="502">
        <v>139</v>
      </c>
      <c r="L490" s="1198">
        <f t="shared" si="0"/>
        <v>2700</v>
      </c>
    </row>
    <row r="491" spans="2:12" ht="10.5" customHeight="1" x14ac:dyDescent="0.2">
      <c r="B491" s="491">
        <v>1997</v>
      </c>
      <c r="C491" s="502">
        <v>605</v>
      </c>
      <c r="D491" s="502">
        <v>24</v>
      </c>
      <c r="E491" s="502">
        <v>310</v>
      </c>
      <c r="F491" s="502">
        <v>1180</v>
      </c>
      <c r="G491" s="502">
        <v>23</v>
      </c>
      <c r="H491" s="502">
        <v>74</v>
      </c>
      <c r="I491" s="502">
        <v>96</v>
      </c>
      <c r="J491" s="502">
        <v>18</v>
      </c>
      <c r="K491" s="502">
        <v>170</v>
      </c>
      <c r="L491" s="1198">
        <f t="shared" si="0"/>
        <v>2500</v>
      </c>
    </row>
    <row r="492" spans="2:12" ht="10.5" customHeight="1" x14ac:dyDescent="0.2">
      <c r="B492" s="491">
        <v>1998</v>
      </c>
      <c r="C492" s="502">
        <v>590</v>
      </c>
      <c r="D492" s="502">
        <v>10</v>
      </c>
      <c r="E492" s="502">
        <v>225</v>
      </c>
      <c r="F492" s="502">
        <v>590</v>
      </c>
      <c r="G492" s="502">
        <v>22</v>
      </c>
      <c r="H492" s="502">
        <v>39</v>
      </c>
      <c r="I492" s="502">
        <v>52</v>
      </c>
      <c r="J492" s="502">
        <v>14</v>
      </c>
      <c r="K492" s="502">
        <v>146</v>
      </c>
      <c r="L492" s="1198">
        <f t="shared" si="0"/>
        <v>1688</v>
      </c>
    </row>
    <row r="493" spans="2:12" ht="10.5" customHeight="1" x14ac:dyDescent="0.2">
      <c r="B493" s="491"/>
      <c r="C493" s="502"/>
      <c r="D493" s="502"/>
      <c r="E493" s="502"/>
      <c r="F493" s="502"/>
      <c r="G493" s="502"/>
      <c r="H493" s="502"/>
      <c r="I493" s="502"/>
      <c r="J493" s="502"/>
      <c r="K493" s="502"/>
      <c r="L493" s="1198"/>
    </row>
    <row r="494" spans="2:12" ht="10.5" customHeight="1" x14ac:dyDescent="0.2">
      <c r="B494" s="491">
        <v>1999</v>
      </c>
      <c r="C494" s="502">
        <v>610</v>
      </c>
      <c r="D494" s="502">
        <v>11</v>
      </c>
      <c r="E494" s="502">
        <v>295</v>
      </c>
      <c r="F494" s="502">
        <v>538</v>
      </c>
      <c r="G494" s="502">
        <v>37</v>
      </c>
      <c r="H494" s="502">
        <v>52</v>
      </c>
      <c r="I494" s="502">
        <v>70</v>
      </c>
      <c r="J494" s="502">
        <v>17</v>
      </c>
      <c r="K494" s="502">
        <v>140</v>
      </c>
      <c r="L494" s="1198">
        <f t="shared" si="0"/>
        <v>1770</v>
      </c>
    </row>
    <row r="495" spans="2:12" ht="10.5" customHeight="1" x14ac:dyDescent="0.2">
      <c r="B495" s="491">
        <v>2000</v>
      </c>
      <c r="C495" s="502">
        <v>691</v>
      </c>
      <c r="D495" s="502">
        <v>14</v>
      </c>
      <c r="E495" s="502">
        <v>325</v>
      </c>
      <c r="F495" s="502">
        <v>908</v>
      </c>
      <c r="G495" s="502">
        <v>44</v>
      </c>
      <c r="H495" s="502">
        <v>75</v>
      </c>
      <c r="I495" s="502">
        <v>102</v>
      </c>
      <c r="J495" s="502">
        <v>18</v>
      </c>
      <c r="K495" s="502">
        <v>172</v>
      </c>
      <c r="L495" s="1198">
        <f t="shared" si="0"/>
        <v>2349</v>
      </c>
    </row>
    <row r="496" spans="2:12" ht="10.5" customHeight="1" x14ac:dyDescent="0.2">
      <c r="B496" s="491">
        <v>2001</v>
      </c>
      <c r="C496" s="502">
        <v>730</v>
      </c>
      <c r="D496" s="502">
        <v>9</v>
      </c>
      <c r="E496" s="502">
        <v>240</v>
      </c>
      <c r="F496" s="502">
        <v>1100</v>
      </c>
      <c r="G496" s="502">
        <v>50</v>
      </c>
      <c r="H496" s="502">
        <v>60</v>
      </c>
      <c r="I496" s="502">
        <v>115</v>
      </c>
      <c r="J496" s="502">
        <v>16</v>
      </c>
      <c r="K496" s="502">
        <v>130</v>
      </c>
      <c r="L496" s="1198">
        <f t="shared" si="0"/>
        <v>2450</v>
      </c>
    </row>
    <row r="497" spans="2:12" ht="10.5" customHeight="1" x14ac:dyDescent="0.2">
      <c r="B497" s="491">
        <v>2002</v>
      </c>
      <c r="C497" s="502">
        <v>892</v>
      </c>
      <c r="D497" s="502">
        <v>10</v>
      </c>
      <c r="E497" s="502">
        <v>320</v>
      </c>
      <c r="F497" s="502">
        <v>820</v>
      </c>
      <c r="G497" s="502">
        <v>40</v>
      </c>
      <c r="H497" s="502">
        <v>68</v>
      </c>
      <c r="I497" s="502">
        <v>119</v>
      </c>
      <c r="J497" s="502">
        <v>12</v>
      </c>
      <c r="K497" s="502">
        <v>146</v>
      </c>
      <c r="L497" s="1198">
        <f t="shared" si="0"/>
        <v>2427</v>
      </c>
    </row>
    <row r="498" spans="2:12" ht="10.5" customHeight="1" x14ac:dyDescent="0.2">
      <c r="B498" s="491">
        <v>2003</v>
      </c>
      <c r="C498" s="502">
        <v>530</v>
      </c>
      <c r="D498" s="502">
        <v>8</v>
      </c>
      <c r="E498" s="502">
        <v>280</v>
      </c>
      <c r="F498" s="502">
        <v>480</v>
      </c>
      <c r="G498" s="502">
        <v>32</v>
      </c>
      <c r="H498" s="502">
        <v>35</v>
      </c>
      <c r="I498" s="502">
        <v>36</v>
      </c>
      <c r="J498" s="502">
        <v>9</v>
      </c>
      <c r="K498" s="502">
        <v>130</v>
      </c>
      <c r="L498" s="1198">
        <f t="shared" si="0"/>
        <v>1540</v>
      </c>
    </row>
    <row r="499" spans="2:12" ht="10.5" customHeight="1" x14ac:dyDescent="0.2">
      <c r="B499" s="491"/>
      <c r="C499" s="502"/>
      <c r="D499" s="502"/>
      <c r="E499" s="502"/>
      <c r="F499" s="502"/>
      <c r="G499" s="502"/>
      <c r="H499" s="502"/>
      <c r="I499" s="502"/>
      <c r="J499" s="502"/>
      <c r="K499" s="502"/>
      <c r="L499" s="1198"/>
    </row>
    <row r="500" spans="2:12" ht="10.5" customHeight="1" x14ac:dyDescent="0.2">
      <c r="B500" s="491">
        <v>2004</v>
      </c>
      <c r="C500" s="502">
        <v>520</v>
      </c>
      <c r="D500" s="502">
        <v>14</v>
      </c>
      <c r="E500" s="502">
        <v>300</v>
      </c>
      <c r="F500" s="502">
        <v>510</v>
      </c>
      <c r="G500" s="502">
        <v>34</v>
      </c>
      <c r="H500" s="502">
        <v>63</v>
      </c>
      <c r="I500" s="502">
        <v>80</v>
      </c>
      <c r="J500" s="502">
        <v>14</v>
      </c>
      <c r="K500" s="502">
        <v>145</v>
      </c>
      <c r="L500" s="1198">
        <f t="shared" si="0"/>
        <v>1680</v>
      </c>
    </row>
    <row r="501" spans="2:12" ht="10.5" customHeight="1" x14ac:dyDescent="0.2">
      <c r="B501" s="491">
        <v>2005</v>
      </c>
      <c r="C501" s="502">
        <v>645</v>
      </c>
      <c r="D501" s="502">
        <v>15</v>
      </c>
      <c r="E501" s="502">
        <v>306</v>
      </c>
      <c r="F501" s="502">
        <v>580</v>
      </c>
      <c r="G501" s="502">
        <v>42</v>
      </c>
      <c r="H501" s="502">
        <v>50</v>
      </c>
      <c r="I501" s="502">
        <v>92</v>
      </c>
      <c r="J501" s="502">
        <v>14</v>
      </c>
      <c r="K501" s="502">
        <v>162</v>
      </c>
      <c r="L501" s="1198">
        <f t="shared" si="0"/>
        <v>1906</v>
      </c>
    </row>
    <row r="502" spans="2:12" ht="10.5" customHeight="1" x14ac:dyDescent="0.2">
      <c r="B502" s="491">
        <v>2006</v>
      </c>
      <c r="C502" s="502">
        <v>730</v>
      </c>
      <c r="D502" s="502">
        <v>8</v>
      </c>
      <c r="E502" s="502">
        <v>250</v>
      </c>
      <c r="F502" s="502">
        <v>780</v>
      </c>
      <c r="G502" s="502">
        <v>31</v>
      </c>
      <c r="H502" s="502">
        <v>81</v>
      </c>
      <c r="I502" s="502">
        <v>77</v>
      </c>
      <c r="J502" s="502">
        <v>10</v>
      </c>
      <c r="K502" s="502">
        <v>138</v>
      </c>
      <c r="L502" s="1198">
        <f t="shared" si="0"/>
        <v>2105</v>
      </c>
    </row>
    <row r="503" spans="2:12" ht="10.5" customHeight="1" x14ac:dyDescent="0.2">
      <c r="B503" s="491">
        <v>2007</v>
      </c>
      <c r="C503" s="502">
        <v>812</v>
      </c>
      <c r="D503" s="502">
        <v>15</v>
      </c>
      <c r="E503" s="502">
        <v>265</v>
      </c>
      <c r="F503" s="502">
        <v>570</v>
      </c>
      <c r="G503" s="502">
        <v>29</v>
      </c>
      <c r="H503" s="502">
        <v>60</v>
      </c>
      <c r="I503" s="502">
        <v>25</v>
      </c>
      <c r="J503" s="502">
        <v>11</v>
      </c>
      <c r="K503" s="502">
        <v>118</v>
      </c>
      <c r="L503" s="1198">
        <f t="shared" si="0"/>
        <v>1905</v>
      </c>
    </row>
    <row r="504" spans="2:12" ht="10.5" customHeight="1" x14ac:dyDescent="0.2">
      <c r="B504" s="491">
        <v>2008</v>
      </c>
      <c r="C504" s="502">
        <v>860</v>
      </c>
      <c r="D504" s="502">
        <v>22</v>
      </c>
      <c r="E504" s="502">
        <v>332</v>
      </c>
      <c r="F504" s="502">
        <v>560</v>
      </c>
      <c r="G504" s="502">
        <v>38</v>
      </c>
      <c r="H504" s="502">
        <v>110</v>
      </c>
      <c r="I504" s="502">
        <v>45</v>
      </c>
      <c r="J504" s="502">
        <v>13</v>
      </c>
      <c r="K504" s="502">
        <v>150</v>
      </c>
      <c r="L504" s="1198">
        <f t="shared" si="0"/>
        <v>2130</v>
      </c>
    </row>
    <row r="505" spans="2:12" ht="10.5" customHeight="1" x14ac:dyDescent="0.2">
      <c r="B505" s="491"/>
      <c r="C505" s="502"/>
      <c r="D505" s="502"/>
      <c r="E505" s="502"/>
      <c r="F505" s="502"/>
      <c r="G505" s="502"/>
      <c r="H505" s="502"/>
      <c r="I505" s="502"/>
      <c r="J505" s="502"/>
      <c r="K505" s="502"/>
      <c r="L505" s="1198"/>
    </row>
    <row r="506" spans="2:12" ht="10.5" customHeight="1" x14ac:dyDescent="0.2">
      <c r="B506" s="491">
        <v>2009</v>
      </c>
      <c r="C506" s="502">
        <v>714</v>
      </c>
      <c r="D506" s="502">
        <v>20</v>
      </c>
      <c r="E506" s="502">
        <v>277</v>
      </c>
      <c r="F506" s="502">
        <v>622</v>
      </c>
      <c r="G506" s="502">
        <v>35</v>
      </c>
      <c r="H506" s="502">
        <v>99</v>
      </c>
      <c r="I506" s="502">
        <v>41</v>
      </c>
      <c r="J506" s="502">
        <v>13</v>
      </c>
      <c r="K506" s="502">
        <v>137</v>
      </c>
      <c r="L506" s="1198">
        <f t="shared" si="0"/>
        <v>1958</v>
      </c>
    </row>
    <row r="507" spans="2:12" ht="10.5" customHeight="1" x14ac:dyDescent="0.2">
      <c r="B507" s="491">
        <v>2010</v>
      </c>
      <c r="C507" s="502">
        <v>530</v>
      </c>
      <c r="D507" s="502">
        <v>18</v>
      </c>
      <c r="E507" s="502">
        <v>252</v>
      </c>
      <c r="F507" s="502">
        <v>378</v>
      </c>
      <c r="G507" s="502">
        <v>30</v>
      </c>
      <c r="H507" s="502">
        <v>65</v>
      </c>
      <c r="I507" s="502">
        <v>24</v>
      </c>
      <c r="J507" s="502">
        <v>10</v>
      </c>
      <c r="K507" s="502">
        <v>123</v>
      </c>
      <c r="L507" s="1198">
        <f t="shared" si="0"/>
        <v>1430</v>
      </c>
    </row>
    <row r="508" spans="2:12" ht="10.5" customHeight="1" x14ac:dyDescent="0.2">
      <c r="B508" s="491" t="s">
        <v>1319</v>
      </c>
      <c r="C508" s="502">
        <v>710</v>
      </c>
      <c r="D508" s="502">
        <v>21</v>
      </c>
      <c r="E508" s="502">
        <v>336</v>
      </c>
      <c r="F508" s="502">
        <v>551</v>
      </c>
      <c r="G508" s="502">
        <v>40</v>
      </c>
      <c r="H508" s="502">
        <v>176</v>
      </c>
      <c r="I508" s="502">
        <v>34</v>
      </c>
      <c r="J508" s="502">
        <v>11</v>
      </c>
      <c r="K508" s="502">
        <v>126</v>
      </c>
      <c r="L508" s="1198">
        <f t="shared" si="0"/>
        <v>2005</v>
      </c>
    </row>
    <row r="509" spans="2:12" ht="10.5" customHeight="1" x14ac:dyDescent="0.2">
      <c r="B509" s="491" t="s">
        <v>1315</v>
      </c>
      <c r="C509" s="502">
        <v>898</v>
      </c>
      <c r="D509" s="502">
        <v>19</v>
      </c>
      <c r="E509" s="502">
        <v>273</v>
      </c>
      <c r="F509" s="502">
        <v>360</v>
      </c>
      <c r="G509" s="502">
        <v>32</v>
      </c>
      <c r="H509" s="502">
        <v>141</v>
      </c>
      <c r="I509" s="502">
        <v>25</v>
      </c>
      <c r="J509" s="502">
        <v>8</v>
      </c>
      <c r="K509" s="502">
        <v>114</v>
      </c>
      <c r="L509" s="1198">
        <f t="shared" si="0"/>
        <v>1870</v>
      </c>
    </row>
    <row r="510" spans="2:12" ht="10.5" customHeight="1" x14ac:dyDescent="0.2">
      <c r="B510" s="491" t="s">
        <v>1355</v>
      </c>
      <c r="C510" s="502">
        <v>928</v>
      </c>
      <c r="D510" s="502">
        <v>20</v>
      </c>
      <c r="E510" s="502">
        <v>320</v>
      </c>
      <c r="F510" s="502">
        <v>270</v>
      </c>
      <c r="G510" s="502">
        <v>42</v>
      </c>
      <c r="H510" s="502">
        <v>146</v>
      </c>
      <c r="I510" s="502">
        <v>28</v>
      </c>
      <c r="J510" s="502">
        <v>6</v>
      </c>
      <c r="K510" s="502">
        <v>110</v>
      </c>
      <c r="L510" s="1198">
        <f t="shared" si="0"/>
        <v>1870</v>
      </c>
    </row>
    <row r="511" spans="2:12" ht="10.5" customHeight="1" x14ac:dyDescent="0.2">
      <c r="B511" s="491"/>
      <c r="C511" s="502"/>
      <c r="D511" s="502"/>
      <c r="E511" s="502"/>
      <c r="F511" s="502"/>
      <c r="G511" s="502"/>
      <c r="H511" s="502"/>
      <c r="I511" s="502"/>
      <c r="J511" s="502"/>
      <c r="K511" s="502"/>
      <c r="L511" s="400"/>
    </row>
    <row r="512" spans="2:12" ht="10.5" customHeight="1" x14ac:dyDescent="0.2">
      <c r="B512" s="491" t="s">
        <v>1358</v>
      </c>
      <c r="C512" s="502">
        <v>899</v>
      </c>
      <c r="D512" s="502">
        <v>12</v>
      </c>
      <c r="E512" s="502">
        <v>285</v>
      </c>
      <c r="F512" s="502">
        <v>245</v>
      </c>
      <c r="G512" s="502">
        <v>39</v>
      </c>
      <c r="H512" s="502">
        <v>138</v>
      </c>
      <c r="I512" s="502">
        <v>21</v>
      </c>
      <c r="J512" s="502">
        <v>4</v>
      </c>
      <c r="K512" s="502">
        <v>107</v>
      </c>
      <c r="L512" s="1514">
        <v>1750</v>
      </c>
    </row>
    <row r="513" spans="2:12" ht="10.5" customHeight="1" x14ac:dyDescent="0.2">
      <c r="B513" s="491" t="s">
        <v>1403</v>
      </c>
      <c r="C513" s="502">
        <v>697</v>
      </c>
      <c r="D513" s="502">
        <v>15</v>
      </c>
      <c r="E513" s="502">
        <v>259</v>
      </c>
      <c r="F513" s="502">
        <v>176</v>
      </c>
      <c r="G513" s="502">
        <v>41</v>
      </c>
      <c r="H513" s="502">
        <v>144</v>
      </c>
      <c r="I513" s="502">
        <v>20</v>
      </c>
      <c r="J513" s="502">
        <v>2</v>
      </c>
      <c r="K513" s="502">
        <v>86</v>
      </c>
      <c r="L513" s="1514">
        <v>1440</v>
      </c>
    </row>
    <row r="514" spans="2:12" ht="10.5" customHeight="1" x14ac:dyDescent="0.2">
      <c r="B514" s="491" t="s">
        <v>1705</v>
      </c>
      <c r="C514" s="502">
        <v>1098</v>
      </c>
      <c r="D514" s="502">
        <v>11</v>
      </c>
      <c r="E514" s="502">
        <v>266</v>
      </c>
      <c r="F514" s="502">
        <v>308</v>
      </c>
      <c r="G514" s="502">
        <v>37</v>
      </c>
      <c r="H514" s="502">
        <v>104</v>
      </c>
      <c r="I514" s="502">
        <v>14</v>
      </c>
      <c r="J514" s="502">
        <v>2</v>
      </c>
      <c r="K514" s="502">
        <v>70</v>
      </c>
      <c r="L514" s="1514">
        <v>1910</v>
      </c>
    </row>
    <row r="515" spans="2:12" ht="10.5" customHeight="1" x14ac:dyDescent="0.2">
      <c r="B515" s="492" t="s">
        <v>1493</v>
      </c>
      <c r="C515" s="520">
        <v>587</v>
      </c>
      <c r="D515" s="520">
        <v>9</v>
      </c>
      <c r="E515" s="520">
        <v>312</v>
      </c>
      <c r="F515" s="520">
        <v>328</v>
      </c>
      <c r="G515" s="520">
        <v>46</v>
      </c>
      <c r="H515" s="520">
        <v>130</v>
      </c>
      <c r="I515" s="520">
        <v>25</v>
      </c>
      <c r="J515" s="520">
        <v>4</v>
      </c>
      <c r="K515" s="520">
        <v>84</v>
      </c>
      <c r="L515" s="1515">
        <v>1525</v>
      </c>
    </row>
    <row r="516" spans="2:12" ht="12" customHeight="1" x14ac:dyDescent="0.2">
      <c r="B516" s="215" t="s">
        <v>905</v>
      </c>
    </row>
    <row r="517" spans="2:12" ht="6" customHeight="1" x14ac:dyDescent="0.2">
      <c r="B517" s="215"/>
      <c r="I517" s="50"/>
      <c r="J517" s="50"/>
    </row>
    <row r="518" spans="2:12" ht="10.5" customHeight="1" x14ac:dyDescent="0.2">
      <c r="B518" s="1241" t="s">
        <v>1210</v>
      </c>
      <c r="I518" s="59"/>
    </row>
    <row r="519" spans="2:12" ht="10.5" customHeight="1" x14ac:dyDescent="0.2">
      <c r="B519" s="1241" t="s">
        <v>1211</v>
      </c>
    </row>
    <row r="520" spans="2:12" ht="10.5" customHeight="1" x14ac:dyDescent="0.2">
      <c r="B520" s="48"/>
      <c r="C520" s="50"/>
      <c r="D520" s="50"/>
      <c r="E520" s="50"/>
      <c r="F520" s="50"/>
      <c r="G520" s="50"/>
      <c r="H520" s="50"/>
    </row>
    <row r="521" spans="2:12" ht="10.5" customHeight="1" x14ac:dyDescent="0.2">
      <c r="B521" s="48"/>
    </row>
    <row r="522" spans="2:12" ht="10.5" customHeight="1" x14ac:dyDescent="0.2">
      <c r="B522" s="48"/>
    </row>
    <row r="523" spans="2:12" ht="10.5" customHeight="1" x14ac:dyDescent="0.2">
      <c r="B523" s="48"/>
    </row>
    <row r="524" spans="2:12" ht="10.5" customHeight="1" x14ac:dyDescent="0.2">
      <c r="B524" s="48"/>
    </row>
    <row r="525" spans="2:12" ht="10.5" customHeight="1" x14ac:dyDescent="0.2">
      <c r="B525" s="48"/>
    </row>
    <row r="526" spans="2:12" ht="10.5" customHeight="1" x14ac:dyDescent="0.2">
      <c r="B526" s="48"/>
    </row>
    <row r="527" spans="2:12" ht="10.5" customHeight="1" x14ac:dyDescent="0.2">
      <c r="B527" s="48"/>
    </row>
    <row r="528" spans="2:12" ht="10.5" customHeight="1" x14ac:dyDescent="0.2">
      <c r="B528" s="48"/>
    </row>
    <row r="529" spans="2:11" ht="10.5" customHeight="1" x14ac:dyDescent="0.2">
      <c r="B529" s="1226"/>
    </row>
    <row r="530" spans="2:11" ht="10.5" customHeight="1" x14ac:dyDescent="0.2">
      <c r="B530" s="1226"/>
    </row>
    <row r="531" spans="2:11" ht="10.5" customHeight="1" x14ac:dyDescent="0.2">
      <c r="B531" s="48"/>
    </row>
    <row r="532" spans="2:11" ht="10.5" customHeight="1" x14ac:dyDescent="0.2">
      <c r="B532" s="48"/>
    </row>
    <row r="533" spans="2:11" ht="10.5" customHeight="1" x14ac:dyDescent="0.2">
      <c r="B533" s="1226"/>
    </row>
    <row r="534" spans="2:11" ht="10.5" customHeight="1" x14ac:dyDescent="0.2">
      <c r="B534" s="1226"/>
    </row>
    <row r="535" spans="2:11" ht="10.5" customHeight="1" x14ac:dyDescent="0.2">
      <c r="B535" s="1239"/>
    </row>
    <row r="536" spans="2:11" ht="10.5" customHeight="1" x14ac:dyDescent="0.2">
      <c r="B536" s="1226"/>
    </row>
    <row r="537" spans="2:11" ht="10.5" customHeight="1" x14ac:dyDescent="0.2">
      <c r="B537" s="48"/>
    </row>
    <row r="538" spans="2:11" ht="10.5" customHeight="1" x14ac:dyDescent="0.2">
      <c r="B538" s="48"/>
    </row>
    <row r="539" spans="2:11" ht="10.5" customHeight="1" x14ac:dyDescent="0.2">
      <c r="B539" s="48"/>
      <c r="K539" s="59"/>
    </row>
    <row r="540" spans="2:11" ht="10.5" customHeight="1" x14ac:dyDescent="0.2">
      <c r="B540" s="48"/>
    </row>
    <row r="541" spans="2:11" ht="10.5" customHeight="1" x14ac:dyDescent="0.2">
      <c r="B541" s="48"/>
      <c r="G541" s="149">
        <v>12</v>
      </c>
    </row>
    <row r="542" spans="2:11" ht="10.5" customHeight="1" x14ac:dyDescent="0.2">
      <c r="B542" s="48"/>
    </row>
    <row r="543" spans="2:11" ht="10.5" customHeight="1" x14ac:dyDescent="0.2">
      <c r="B543" s="48"/>
    </row>
    <row r="544" spans="2:11" ht="10.5" customHeight="1" x14ac:dyDescent="0.2">
      <c r="B544" s="1426" t="s">
        <v>817</v>
      </c>
      <c r="I544" s="60"/>
      <c r="J544" s="60"/>
    </row>
    <row r="545" spans="2:11" ht="35.25" customHeight="1" x14ac:dyDescent="0.2">
      <c r="B545" s="1756" t="s">
        <v>271</v>
      </c>
      <c r="C545" s="1433" t="s">
        <v>910</v>
      </c>
      <c r="D545" s="1433" t="s">
        <v>1030</v>
      </c>
      <c r="E545" s="1433" t="s">
        <v>810</v>
      </c>
      <c r="F545" s="1698" t="s">
        <v>1673</v>
      </c>
      <c r="G545" s="1700"/>
      <c r="H545" s="1476" t="s">
        <v>1040</v>
      </c>
      <c r="I545" s="1477" t="s">
        <v>1405</v>
      </c>
      <c r="J545" s="60"/>
    </row>
    <row r="546" spans="2:11" ht="10.5" customHeight="1" x14ac:dyDescent="0.2">
      <c r="B546" s="1758"/>
      <c r="C546" s="1431" t="s">
        <v>275</v>
      </c>
      <c r="D546" s="1431" t="s">
        <v>276</v>
      </c>
      <c r="E546" s="1431" t="s">
        <v>493</v>
      </c>
      <c r="F546" s="1682" t="s">
        <v>916</v>
      </c>
      <c r="G546" s="1683"/>
      <c r="H546" s="1479" t="s">
        <v>1624</v>
      </c>
      <c r="I546" s="1478"/>
      <c r="J546" s="60"/>
    </row>
    <row r="547" spans="2:11" ht="10.5" customHeight="1" x14ac:dyDescent="0.2">
      <c r="B547" s="298" t="s">
        <v>320</v>
      </c>
      <c r="C547" s="529">
        <v>174</v>
      </c>
      <c r="D547" s="529">
        <v>536</v>
      </c>
      <c r="E547" s="529">
        <v>254524</v>
      </c>
      <c r="F547" s="1762">
        <v>475</v>
      </c>
      <c r="G547" s="1763"/>
      <c r="H547" s="703">
        <v>34.200000000000003</v>
      </c>
      <c r="I547" s="962" t="s">
        <v>1699</v>
      </c>
      <c r="J547" s="60"/>
    </row>
    <row r="548" spans="2:11" ht="10.5" customHeight="1" x14ac:dyDescent="0.2">
      <c r="B548" s="298" t="s">
        <v>321</v>
      </c>
      <c r="C548" s="529">
        <v>161</v>
      </c>
      <c r="D548" s="529">
        <v>433</v>
      </c>
      <c r="E548" s="529">
        <v>225353</v>
      </c>
      <c r="F548" s="1738">
        <v>520</v>
      </c>
      <c r="G548" s="1739"/>
      <c r="H548" s="703">
        <v>37.5</v>
      </c>
      <c r="I548" s="962" t="s">
        <v>1700</v>
      </c>
      <c r="J548" s="60"/>
    </row>
    <row r="549" spans="2:11" ht="10.5" customHeight="1" x14ac:dyDescent="0.2">
      <c r="B549" s="298" t="s">
        <v>322</v>
      </c>
      <c r="C549" s="529">
        <v>131</v>
      </c>
      <c r="D549" s="529">
        <v>358</v>
      </c>
      <c r="E549" s="529">
        <v>197158</v>
      </c>
      <c r="F549" s="1738">
        <v>550</v>
      </c>
      <c r="G549" s="1739"/>
      <c r="H549" s="703">
        <v>39.6</v>
      </c>
      <c r="I549" s="963">
        <v>1998</v>
      </c>
      <c r="J549" s="60"/>
    </row>
    <row r="550" spans="2:11" ht="10.5" customHeight="1" x14ac:dyDescent="0.2">
      <c r="B550" s="298" t="s">
        <v>323</v>
      </c>
      <c r="C550" s="529">
        <v>99</v>
      </c>
      <c r="D550" s="529">
        <v>224</v>
      </c>
      <c r="E550" s="529">
        <v>163177</v>
      </c>
      <c r="F550" s="1738">
        <v>730</v>
      </c>
      <c r="G550" s="1739"/>
      <c r="H550" s="703">
        <v>52.6</v>
      </c>
      <c r="I550" s="963" t="s">
        <v>279</v>
      </c>
      <c r="J550" s="60"/>
    </row>
    <row r="551" spans="2:11" ht="10.5" customHeight="1" x14ac:dyDescent="0.2">
      <c r="B551" s="298" t="s">
        <v>159</v>
      </c>
      <c r="C551" s="529">
        <v>142</v>
      </c>
      <c r="D551" s="529">
        <v>473</v>
      </c>
      <c r="E551" s="529">
        <v>245837</v>
      </c>
      <c r="F551" s="1738">
        <v>520</v>
      </c>
      <c r="G551" s="1739"/>
      <c r="H551" s="703">
        <v>34.700000000000003</v>
      </c>
      <c r="I551" s="963" t="s">
        <v>324</v>
      </c>
      <c r="J551" s="60"/>
      <c r="K551" s="59"/>
    </row>
    <row r="552" spans="2:11" ht="10.5" customHeight="1" x14ac:dyDescent="0.2">
      <c r="B552" s="298"/>
      <c r="C552" s="529"/>
      <c r="D552" s="529"/>
      <c r="E552" s="529"/>
      <c r="F552" s="1738"/>
      <c r="G552" s="1739"/>
      <c r="H552" s="703"/>
      <c r="I552" s="963"/>
      <c r="J552" s="60"/>
      <c r="K552" s="59"/>
    </row>
    <row r="553" spans="2:11" ht="10.5" customHeight="1" x14ac:dyDescent="0.2">
      <c r="B553" s="298" t="s">
        <v>324</v>
      </c>
      <c r="C553" s="529">
        <v>88</v>
      </c>
      <c r="D553" s="529">
        <v>206</v>
      </c>
      <c r="E553" s="529">
        <v>156691</v>
      </c>
      <c r="F553" s="1738">
        <v>760</v>
      </c>
      <c r="G553" s="1739"/>
      <c r="H553" s="700">
        <v>50.8</v>
      </c>
      <c r="I553" s="964" t="s">
        <v>325</v>
      </c>
      <c r="J553" s="60"/>
    </row>
    <row r="554" spans="2:11" ht="10.5" customHeight="1" x14ac:dyDescent="0.2">
      <c r="B554" s="498" t="s">
        <v>325</v>
      </c>
      <c r="C554" s="502">
        <v>75</v>
      </c>
      <c r="D554" s="502">
        <v>258</v>
      </c>
      <c r="E554" s="502">
        <v>386526</v>
      </c>
      <c r="F554" s="1738">
        <v>1500</v>
      </c>
      <c r="G554" s="1739"/>
      <c r="H554" s="700">
        <v>100.2</v>
      </c>
      <c r="I554" s="964" t="s">
        <v>278</v>
      </c>
      <c r="J554" s="60"/>
    </row>
    <row r="555" spans="2:11" ht="10.5" customHeight="1" x14ac:dyDescent="0.2">
      <c r="B555" s="298" t="s">
        <v>278</v>
      </c>
      <c r="C555" s="502">
        <v>95</v>
      </c>
      <c r="D555" s="502">
        <v>260</v>
      </c>
      <c r="E555" s="502">
        <v>376784</v>
      </c>
      <c r="F555" s="1738">
        <v>1450</v>
      </c>
      <c r="G555" s="1739"/>
      <c r="H555" s="700">
        <v>78.5</v>
      </c>
      <c r="I555" s="965" t="s">
        <v>715</v>
      </c>
      <c r="J555" s="60"/>
    </row>
    <row r="556" spans="2:11" ht="10.5" customHeight="1" x14ac:dyDescent="0.2">
      <c r="B556" s="298" t="s">
        <v>715</v>
      </c>
      <c r="C556" s="502">
        <v>130</v>
      </c>
      <c r="D556" s="502">
        <v>449</v>
      </c>
      <c r="E556" s="502">
        <v>404226</v>
      </c>
      <c r="F556" s="1738">
        <v>900</v>
      </c>
      <c r="G556" s="1739"/>
      <c r="H556" s="703">
        <v>60.1</v>
      </c>
      <c r="I556" s="966" t="s">
        <v>743</v>
      </c>
      <c r="J556" s="60"/>
      <c r="K556" s="59"/>
    </row>
    <row r="557" spans="2:11" ht="10.5" customHeight="1" x14ac:dyDescent="0.2">
      <c r="B557" s="298" t="s">
        <v>743</v>
      </c>
      <c r="C557" s="502">
        <v>86</v>
      </c>
      <c r="D557" s="502">
        <v>313</v>
      </c>
      <c r="E557" s="502">
        <v>140883</v>
      </c>
      <c r="F557" s="1738">
        <v>450</v>
      </c>
      <c r="G557" s="1739"/>
      <c r="H557" s="703">
        <v>30</v>
      </c>
      <c r="I557" s="966" t="s">
        <v>496</v>
      </c>
      <c r="J557" s="60"/>
      <c r="K557" s="59"/>
    </row>
    <row r="558" spans="2:11" ht="10.5" customHeight="1" x14ac:dyDescent="0.2">
      <c r="B558" s="298"/>
      <c r="C558" s="502"/>
      <c r="D558" s="502"/>
      <c r="E558" s="502"/>
      <c r="F558" s="1738"/>
      <c r="G558" s="1739"/>
      <c r="H558" s="700"/>
      <c r="I558" s="966"/>
      <c r="J558" s="60"/>
    </row>
    <row r="559" spans="2:11" ht="10.5" customHeight="1" x14ac:dyDescent="0.2">
      <c r="B559" s="298" t="s">
        <v>496</v>
      </c>
      <c r="C559" s="502">
        <v>37</v>
      </c>
      <c r="D559" s="502">
        <v>110</v>
      </c>
      <c r="E559" s="502">
        <v>131532</v>
      </c>
      <c r="F559" s="1738">
        <v>1191.4100000000001</v>
      </c>
      <c r="G559" s="1739"/>
      <c r="H559" s="703">
        <v>71.8</v>
      </c>
      <c r="I559" s="963" t="s">
        <v>382</v>
      </c>
      <c r="J559" s="60"/>
    </row>
    <row r="560" spans="2:11" ht="10.5" customHeight="1" x14ac:dyDescent="0.2">
      <c r="B560" s="298" t="s">
        <v>382</v>
      </c>
      <c r="C560" s="502">
        <v>69</v>
      </c>
      <c r="D560" s="502">
        <v>202</v>
      </c>
      <c r="E560" s="502">
        <v>300246</v>
      </c>
      <c r="F560" s="1738">
        <v>1483.43</v>
      </c>
      <c r="G560" s="1739"/>
      <c r="H560" s="700">
        <v>112.4</v>
      </c>
      <c r="I560" s="963" t="s">
        <v>795</v>
      </c>
      <c r="J560" s="60"/>
    </row>
    <row r="561" spans="2:13" ht="10.5" customHeight="1" x14ac:dyDescent="0.2">
      <c r="B561" s="300">
        <v>39295</v>
      </c>
      <c r="C561" s="502">
        <v>87</v>
      </c>
      <c r="D561" s="502">
        <v>293</v>
      </c>
      <c r="E561" s="502">
        <v>520353</v>
      </c>
      <c r="F561" s="1738">
        <v>1774.43</v>
      </c>
      <c r="G561" s="1739"/>
      <c r="H561" s="700">
        <v>120.7</v>
      </c>
      <c r="I561" s="963" t="s">
        <v>490</v>
      </c>
      <c r="J561" s="60"/>
    </row>
    <row r="562" spans="2:13" ht="10.5" customHeight="1" x14ac:dyDescent="0.2">
      <c r="B562" s="300">
        <v>39692</v>
      </c>
      <c r="C562" s="502">
        <v>86</v>
      </c>
      <c r="D562" s="502">
        <v>318</v>
      </c>
      <c r="E562" s="502">
        <v>475261</v>
      </c>
      <c r="F562" s="1738">
        <v>1494.65</v>
      </c>
      <c r="G562" s="1739"/>
      <c r="H562" s="700">
        <v>104.8</v>
      </c>
      <c r="I562" s="967">
        <v>40087</v>
      </c>
      <c r="J562" s="60"/>
    </row>
    <row r="563" spans="2:13" ht="10.5" customHeight="1" x14ac:dyDescent="0.2">
      <c r="B563" s="300">
        <v>40087</v>
      </c>
      <c r="C563" s="502">
        <v>87</v>
      </c>
      <c r="D563" s="502">
        <v>226</v>
      </c>
      <c r="E563" s="502">
        <v>312637</v>
      </c>
      <c r="F563" s="1738">
        <v>1383.5</v>
      </c>
      <c r="G563" s="1739"/>
      <c r="H563" s="700">
        <v>100</v>
      </c>
      <c r="I563" s="967">
        <v>40483</v>
      </c>
      <c r="J563" s="60"/>
    </row>
    <row r="564" spans="2:13" ht="10.5" customHeight="1" x14ac:dyDescent="0.2">
      <c r="B564" s="300"/>
      <c r="C564" s="502"/>
      <c r="D564" s="502"/>
      <c r="E564" s="502"/>
      <c r="F564" s="1738"/>
      <c r="G564" s="1739"/>
      <c r="H564" s="700"/>
      <c r="I564" s="967"/>
      <c r="J564" s="60"/>
    </row>
    <row r="565" spans="2:13" ht="10.5" customHeight="1" x14ac:dyDescent="0.2">
      <c r="B565" s="319" t="s">
        <v>332</v>
      </c>
      <c r="C565" s="627">
        <v>69</v>
      </c>
      <c r="D565" s="627">
        <v>178</v>
      </c>
      <c r="E565" s="627">
        <v>297964</v>
      </c>
      <c r="F565" s="1738">
        <v>1671.61</v>
      </c>
      <c r="G565" s="1739"/>
      <c r="H565" s="700">
        <v>124.7</v>
      </c>
      <c r="I565" s="962" t="s">
        <v>335</v>
      </c>
      <c r="J565" s="60"/>
    </row>
    <row r="566" spans="2:13" ht="10.5" customHeight="1" x14ac:dyDescent="0.2">
      <c r="B566" s="319" t="s">
        <v>335</v>
      </c>
      <c r="C566" s="627">
        <v>49</v>
      </c>
      <c r="D566" s="627">
        <v>156</v>
      </c>
      <c r="E566" s="627">
        <v>416834</v>
      </c>
      <c r="F566" s="1738">
        <v>2675.01</v>
      </c>
      <c r="G566" s="1739"/>
      <c r="H566" s="700">
        <v>187.7</v>
      </c>
      <c r="I566" s="962" t="s">
        <v>1318</v>
      </c>
      <c r="J566" s="95"/>
    </row>
    <row r="567" spans="2:13" ht="10.5" customHeight="1" x14ac:dyDescent="0.2">
      <c r="B567" s="319" t="s">
        <v>1318</v>
      </c>
      <c r="C567" s="627">
        <v>63</v>
      </c>
      <c r="D567" s="627">
        <v>169</v>
      </c>
      <c r="E567" s="627">
        <v>455638</v>
      </c>
      <c r="F567" s="1738">
        <v>2691.62</v>
      </c>
      <c r="G567" s="1739"/>
      <c r="H567" s="700">
        <v>187.7</v>
      </c>
      <c r="I567" s="962" t="s">
        <v>1356</v>
      </c>
      <c r="J567" s="1193"/>
    </row>
    <row r="568" spans="2:13" ht="10.5" customHeight="1" x14ac:dyDescent="0.2">
      <c r="B568" s="319" t="s">
        <v>1356</v>
      </c>
      <c r="C568" s="627">
        <v>79</v>
      </c>
      <c r="D568" s="627">
        <v>305</v>
      </c>
      <c r="E568" s="627">
        <v>800511</v>
      </c>
      <c r="F568" s="1738">
        <v>2626.78</v>
      </c>
      <c r="G568" s="1739"/>
      <c r="H568" s="700">
        <v>182.2</v>
      </c>
      <c r="I568" s="962" t="s">
        <v>1357</v>
      </c>
      <c r="J568" s="1195"/>
    </row>
    <row r="569" spans="2:13" ht="10.5" customHeight="1" x14ac:dyDescent="0.2">
      <c r="B569" s="319" t="s">
        <v>1357</v>
      </c>
      <c r="C569" s="627">
        <v>70</v>
      </c>
      <c r="D569" s="627">
        <v>139</v>
      </c>
      <c r="E569" s="627">
        <v>329933</v>
      </c>
      <c r="F569" s="1738">
        <v>2380.9</v>
      </c>
      <c r="G569" s="1739"/>
      <c r="H569" s="700">
        <v>175.1</v>
      </c>
      <c r="I569" s="962" t="s">
        <v>1400</v>
      </c>
      <c r="J569" s="1195"/>
    </row>
    <row r="570" spans="2:13" ht="10.5" customHeight="1" x14ac:dyDescent="0.2">
      <c r="B570" s="319"/>
      <c r="C570" s="627"/>
      <c r="D570" s="627"/>
      <c r="E570" s="627"/>
      <c r="F570" s="1738"/>
      <c r="G570" s="1739"/>
      <c r="H570" s="700"/>
      <c r="I570" s="962"/>
      <c r="J570" s="1195"/>
    </row>
    <row r="571" spans="2:13" ht="10.5" customHeight="1" x14ac:dyDescent="0.2">
      <c r="B571" s="319" t="s">
        <v>1400</v>
      </c>
      <c r="C571" s="627">
        <v>48</v>
      </c>
      <c r="D571" s="627">
        <v>81</v>
      </c>
      <c r="E571" s="627">
        <v>278443</v>
      </c>
      <c r="F571" s="1738">
        <v>3434.39</v>
      </c>
      <c r="G571" s="1739"/>
      <c r="H571" s="700">
        <v>223.3</v>
      </c>
      <c r="I571" s="962" t="s">
        <v>1423</v>
      </c>
      <c r="J571" s="1195"/>
    </row>
    <row r="572" spans="2:13" ht="10.5" customHeight="1" x14ac:dyDescent="0.2">
      <c r="B572" s="319" t="s">
        <v>1423</v>
      </c>
      <c r="C572" s="627">
        <v>42</v>
      </c>
      <c r="D572" s="627">
        <v>175</v>
      </c>
      <c r="E572" s="627">
        <v>459167</v>
      </c>
      <c r="F572" s="1738" t="s">
        <v>1619</v>
      </c>
      <c r="G572" s="1739"/>
      <c r="H572" s="700">
        <v>175.9</v>
      </c>
      <c r="I572" s="962" t="s">
        <v>1480</v>
      </c>
      <c r="J572" s="1195"/>
    </row>
    <row r="573" spans="2:13" ht="10.5" customHeight="1" x14ac:dyDescent="0.2">
      <c r="B573" s="320" t="s">
        <v>1615</v>
      </c>
      <c r="C573" s="626">
        <v>25</v>
      </c>
      <c r="D573" s="626">
        <v>90</v>
      </c>
      <c r="E573" s="626" t="s">
        <v>452</v>
      </c>
      <c r="F573" s="1740" t="s">
        <v>452</v>
      </c>
      <c r="G573" s="1741"/>
      <c r="H573" s="700" t="s">
        <v>452</v>
      </c>
      <c r="I573" s="968" t="s">
        <v>1618</v>
      </c>
      <c r="J573" s="1196"/>
    </row>
    <row r="574" spans="2:13" ht="10.5" customHeight="1" x14ac:dyDescent="0.2">
      <c r="B574" s="1431" t="s">
        <v>927</v>
      </c>
      <c r="C574" s="1439"/>
      <c r="D574" s="1439"/>
      <c r="E574" s="1439"/>
      <c r="F574" s="1439"/>
      <c r="G574" s="1439"/>
      <c r="H574" s="1439"/>
      <c r="I574" s="1439"/>
      <c r="J574" s="1439"/>
      <c r="K574" s="1441"/>
      <c r="L574" s="1442"/>
    </row>
    <row r="575" spans="2:13" ht="10.5" customHeight="1" x14ac:dyDescent="0.2">
      <c r="B575" s="1672" t="s">
        <v>271</v>
      </c>
      <c r="C575" s="293" t="s">
        <v>124</v>
      </c>
      <c r="D575" s="294" t="s">
        <v>129</v>
      </c>
      <c r="E575" s="294" t="s">
        <v>125</v>
      </c>
      <c r="F575" s="293" t="s">
        <v>697</v>
      </c>
      <c r="G575" s="293" t="s">
        <v>1236</v>
      </c>
      <c r="H575" s="294" t="s">
        <v>604</v>
      </c>
      <c r="I575" s="294" t="s">
        <v>285</v>
      </c>
      <c r="J575" s="294" t="s">
        <v>578</v>
      </c>
      <c r="K575" s="294" t="s">
        <v>130</v>
      </c>
      <c r="L575" s="293" t="s">
        <v>142</v>
      </c>
      <c r="M575" s="60" t="s">
        <v>475</v>
      </c>
    </row>
    <row r="576" spans="2:13" ht="10.5" customHeight="1" x14ac:dyDescent="0.2">
      <c r="B576" s="1712"/>
      <c r="C576" s="347" t="s">
        <v>282</v>
      </c>
      <c r="D576" s="347" t="s">
        <v>282</v>
      </c>
      <c r="E576" s="347" t="s">
        <v>282</v>
      </c>
      <c r="F576" s="347"/>
      <c r="G576" s="347" t="s">
        <v>283</v>
      </c>
      <c r="H576" s="347"/>
      <c r="I576" s="347" t="s">
        <v>286</v>
      </c>
      <c r="J576" s="347"/>
      <c r="K576" s="347" t="s">
        <v>131</v>
      </c>
      <c r="L576" s="347"/>
    </row>
    <row r="577" spans="2:12" ht="10.5" customHeight="1" x14ac:dyDescent="0.2">
      <c r="B577" s="1673"/>
      <c r="C577" s="1698" t="s">
        <v>276</v>
      </c>
      <c r="D577" s="1699"/>
      <c r="E577" s="1699"/>
      <c r="F577" s="1699"/>
      <c r="G577" s="1699"/>
      <c r="H577" s="1699"/>
      <c r="I577" s="1699"/>
      <c r="J577" s="1699"/>
      <c r="K577" s="1699"/>
      <c r="L577" s="1700"/>
    </row>
    <row r="578" spans="2:12" ht="10.5" customHeight="1" x14ac:dyDescent="0.2">
      <c r="B578" s="298" t="s">
        <v>450</v>
      </c>
      <c r="C578" s="1018" t="s">
        <v>369</v>
      </c>
      <c r="D578" s="954">
        <v>8.8800000000000008</v>
      </c>
      <c r="E578" s="1018" t="s">
        <v>369</v>
      </c>
      <c r="F578" s="954">
        <v>220.23</v>
      </c>
      <c r="G578" s="954">
        <v>3</v>
      </c>
      <c r="H578" s="573">
        <v>26.64</v>
      </c>
      <c r="I578" s="954">
        <v>170</v>
      </c>
      <c r="J578" s="954">
        <v>5.35</v>
      </c>
      <c r="K578" s="573">
        <v>12.9</v>
      </c>
      <c r="L578" s="573">
        <f>SUM(C578:K578)</f>
        <v>447</v>
      </c>
    </row>
    <row r="579" spans="2:12" ht="10.5" customHeight="1" x14ac:dyDescent="0.2">
      <c r="B579" s="298" t="s">
        <v>451</v>
      </c>
      <c r="C579" s="954" t="s">
        <v>369</v>
      </c>
      <c r="D579" s="954">
        <v>2.5</v>
      </c>
      <c r="E579" s="954" t="s">
        <v>369</v>
      </c>
      <c r="F579" s="573">
        <v>132.74</v>
      </c>
      <c r="G579" s="559" t="s">
        <v>369</v>
      </c>
      <c r="H579" s="573">
        <v>5.0999999999999996</v>
      </c>
      <c r="I579" s="954">
        <v>92.66</v>
      </c>
      <c r="J579" s="954">
        <v>5</v>
      </c>
      <c r="K579" s="573">
        <v>8.3000000000000007</v>
      </c>
      <c r="L579" s="573">
        <f>SUM(C579:K579)</f>
        <v>246.3</v>
      </c>
    </row>
    <row r="580" spans="2:12" ht="10.5" customHeight="1" x14ac:dyDescent="0.2">
      <c r="B580" s="298" t="s">
        <v>320</v>
      </c>
      <c r="C580" s="954" t="s">
        <v>369</v>
      </c>
      <c r="D580" s="954">
        <v>1</v>
      </c>
      <c r="E580" s="954" t="s">
        <v>369</v>
      </c>
      <c r="F580" s="573">
        <v>219.8</v>
      </c>
      <c r="G580" s="559" t="s">
        <v>369</v>
      </c>
      <c r="H580" s="573">
        <v>27.5</v>
      </c>
      <c r="I580" s="954">
        <v>151.5</v>
      </c>
      <c r="J580" s="954">
        <v>5</v>
      </c>
      <c r="K580" s="573">
        <v>40.200000000000003</v>
      </c>
      <c r="L580" s="573">
        <f t="shared" ref="L580:L582" si="1">SUM(C580:K580)</f>
        <v>445</v>
      </c>
    </row>
    <row r="581" spans="2:12" ht="10.5" customHeight="1" x14ac:dyDescent="0.2">
      <c r="B581" s="298" t="s">
        <v>321</v>
      </c>
      <c r="C581" s="954" t="s">
        <v>369</v>
      </c>
      <c r="D581" s="954">
        <v>0.9</v>
      </c>
      <c r="E581" s="954" t="s">
        <v>369</v>
      </c>
      <c r="F581" s="573">
        <v>187</v>
      </c>
      <c r="G581" s="559" t="s">
        <v>369</v>
      </c>
      <c r="H581" s="573">
        <v>18.899999999999999</v>
      </c>
      <c r="I581" s="954">
        <v>102.7</v>
      </c>
      <c r="J581" s="954">
        <v>6.2</v>
      </c>
      <c r="K581" s="573">
        <v>39.299999999999997</v>
      </c>
      <c r="L581" s="573">
        <f t="shared" si="1"/>
        <v>355</v>
      </c>
    </row>
    <row r="582" spans="2:12" ht="10.5" customHeight="1" x14ac:dyDescent="0.2">
      <c r="B582" s="298" t="s">
        <v>322</v>
      </c>
      <c r="C582" s="573" t="s">
        <v>369</v>
      </c>
      <c r="D582" s="559" t="s">
        <v>369</v>
      </c>
      <c r="E582" s="954" t="s">
        <v>369</v>
      </c>
      <c r="F582" s="954">
        <v>140</v>
      </c>
      <c r="G582" s="954">
        <v>0.2</v>
      </c>
      <c r="H582" s="573">
        <v>17</v>
      </c>
      <c r="I582" s="954">
        <v>70</v>
      </c>
      <c r="J582" s="954">
        <v>4.4000000000000004</v>
      </c>
      <c r="K582" s="573">
        <v>33</v>
      </c>
      <c r="L582" s="573">
        <f t="shared" si="1"/>
        <v>264.60000000000002</v>
      </c>
    </row>
    <row r="583" spans="2:12" ht="10.5" customHeight="1" x14ac:dyDescent="0.2">
      <c r="B583" s="298"/>
      <c r="C583" s="573"/>
      <c r="D583" s="1019"/>
      <c r="E583" s="954"/>
      <c r="F583" s="954"/>
      <c r="G583" s="954"/>
      <c r="H583" s="573"/>
      <c r="I583" s="954"/>
      <c r="J583" s="954"/>
      <c r="K583" s="573"/>
      <c r="L583" s="573"/>
    </row>
    <row r="584" spans="2:12" ht="10.5" customHeight="1" x14ac:dyDescent="0.2">
      <c r="B584" s="298" t="s">
        <v>323</v>
      </c>
      <c r="C584" s="573" t="s">
        <v>369</v>
      </c>
      <c r="D584" s="1019">
        <v>0.75</v>
      </c>
      <c r="E584" s="954" t="s">
        <v>369</v>
      </c>
      <c r="F584" s="954">
        <v>83</v>
      </c>
      <c r="G584" s="954">
        <v>0.2</v>
      </c>
      <c r="H584" s="573">
        <v>3</v>
      </c>
      <c r="I584" s="954">
        <v>40</v>
      </c>
      <c r="J584" s="954">
        <v>10</v>
      </c>
      <c r="K584" s="573">
        <v>19</v>
      </c>
      <c r="L584" s="573">
        <f t="shared" ref="L584:L588" si="2">SUM(C584:K584)</f>
        <v>155.94999999999999</v>
      </c>
    </row>
    <row r="585" spans="2:12" ht="10.5" customHeight="1" x14ac:dyDescent="0.2">
      <c r="B585" s="298" t="s">
        <v>279</v>
      </c>
      <c r="C585" s="573" t="s">
        <v>369</v>
      </c>
      <c r="D585" s="559" t="s">
        <v>369</v>
      </c>
      <c r="E585" s="954" t="s">
        <v>369</v>
      </c>
      <c r="F585" s="954">
        <v>214.2</v>
      </c>
      <c r="G585" s="954">
        <v>0.4</v>
      </c>
      <c r="H585" s="573">
        <v>24.15</v>
      </c>
      <c r="I585" s="954">
        <v>70.2</v>
      </c>
      <c r="J585" s="954">
        <v>9.9</v>
      </c>
      <c r="K585" s="573">
        <v>33.6</v>
      </c>
      <c r="L585" s="573">
        <f t="shared" si="2"/>
        <v>352.45</v>
      </c>
    </row>
    <row r="586" spans="2:12" ht="10.5" customHeight="1" x14ac:dyDescent="0.2">
      <c r="B586" s="298" t="s">
        <v>324</v>
      </c>
      <c r="C586" s="573" t="s">
        <v>369</v>
      </c>
      <c r="D586" s="559" t="s">
        <v>369</v>
      </c>
      <c r="E586" s="954" t="s">
        <v>369</v>
      </c>
      <c r="F586" s="573">
        <v>87.5</v>
      </c>
      <c r="G586" s="559" t="s">
        <v>369</v>
      </c>
      <c r="H586" s="573">
        <v>14.28</v>
      </c>
      <c r="I586" s="954">
        <v>41.65</v>
      </c>
      <c r="J586" s="954">
        <v>5.75</v>
      </c>
      <c r="K586" s="573">
        <v>26.4</v>
      </c>
      <c r="L586" s="573">
        <f t="shared" si="2"/>
        <v>175.58</v>
      </c>
    </row>
    <row r="587" spans="2:12" ht="10.5" customHeight="1" x14ac:dyDescent="0.2">
      <c r="B587" s="498" t="s">
        <v>325</v>
      </c>
      <c r="C587" s="954" t="s">
        <v>369</v>
      </c>
      <c r="D587" s="573">
        <v>0.4</v>
      </c>
      <c r="E587" s="954" t="s">
        <v>369</v>
      </c>
      <c r="F587" s="573">
        <v>100</v>
      </c>
      <c r="G587" s="1019">
        <v>0.13</v>
      </c>
      <c r="H587" s="573">
        <v>18.899999999999999</v>
      </c>
      <c r="I587" s="573">
        <v>57.6</v>
      </c>
      <c r="J587" s="1019">
        <v>6.5</v>
      </c>
      <c r="K587" s="573">
        <v>13.75</v>
      </c>
      <c r="L587" s="573">
        <f t="shared" si="2"/>
        <v>197.28</v>
      </c>
    </row>
    <row r="588" spans="2:12" ht="10.5" customHeight="1" x14ac:dyDescent="0.2">
      <c r="B588" s="319" t="s">
        <v>278</v>
      </c>
      <c r="C588" s="954" t="s">
        <v>369</v>
      </c>
      <c r="D588" s="954">
        <v>0.03</v>
      </c>
      <c r="E588" s="954" t="s">
        <v>369</v>
      </c>
      <c r="F588" s="573">
        <v>126.05</v>
      </c>
      <c r="G588" s="1019">
        <v>0.3</v>
      </c>
      <c r="H588" s="573">
        <v>12.46</v>
      </c>
      <c r="I588" s="573">
        <v>63.71</v>
      </c>
      <c r="J588" s="1019">
        <v>7.24</v>
      </c>
      <c r="K588" s="573">
        <v>9.73</v>
      </c>
      <c r="L588" s="573">
        <f t="shared" si="2"/>
        <v>219.52</v>
      </c>
    </row>
    <row r="589" spans="2:12" ht="10.5" customHeight="1" x14ac:dyDescent="0.2">
      <c r="B589" s="298"/>
      <c r="C589" s="954"/>
      <c r="D589" s="954"/>
      <c r="E589" s="954"/>
      <c r="F589" s="573"/>
      <c r="G589" s="1019"/>
      <c r="H589" s="573"/>
      <c r="I589" s="955"/>
      <c r="J589" s="1019"/>
      <c r="K589" s="573"/>
      <c r="L589" s="573"/>
    </row>
    <row r="590" spans="2:12" ht="10.5" customHeight="1" x14ac:dyDescent="0.2">
      <c r="B590" s="298" t="s">
        <v>715</v>
      </c>
      <c r="C590" s="954" t="s">
        <v>369</v>
      </c>
      <c r="D590" s="573">
        <v>0.3</v>
      </c>
      <c r="E590" s="954" t="s">
        <v>369</v>
      </c>
      <c r="F590" s="573">
        <v>187.25</v>
      </c>
      <c r="G590" s="573">
        <v>0.4</v>
      </c>
      <c r="H590" s="573">
        <v>21.95</v>
      </c>
      <c r="I590" s="573">
        <v>115.78</v>
      </c>
      <c r="J590" s="573">
        <v>24.67</v>
      </c>
      <c r="K590" s="573">
        <v>22.65</v>
      </c>
      <c r="L590" s="573">
        <f t="shared" ref="L590:L594" si="3">SUM(C590:K590)</f>
        <v>373</v>
      </c>
    </row>
    <row r="591" spans="2:12" ht="10.5" customHeight="1" x14ac:dyDescent="0.2">
      <c r="B591" s="298" t="s">
        <v>743</v>
      </c>
      <c r="C591" s="954" t="s">
        <v>369</v>
      </c>
      <c r="D591" s="954" t="s">
        <v>369</v>
      </c>
      <c r="E591" s="954" t="s">
        <v>369</v>
      </c>
      <c r="F591" s="573">
        <v>162.94999999999999</v>
      </c>
      <c r="G591" s="573">
        <v>0.5</v>
      </c>
      <c r="H591" s="573">
        <v>14.5</v>
      </c>
      <c r="I591" s="573">
        <v>56.84</v>
      </c>
      <c r="J591" s="573">
        <v>13.15</v>
      </c>
      <c r="K591" s="573">
        <v>12</v>
      </c>
      <c r="L591" s="573">
        <f t="shared" si="3"/>
        <v>259.94</v>
      </c>
    </row>
    <row r="592" spans="2:12" ht="10.5" customHeight="1" x14ac:dyDescent="0.2">
      <c r="B592" s="298" t="s">
        <v>496</v>
      </c>
      <c r="C592" s="954" t="s">
        <v>369</v>
      </c>
      <c r="D592" s="573">
        <v>0.1</v>
      </c>
      <c r="E592" s="954" t="s">
        <v>369</v>
      </c>
      <c r="F592" s="573">
        <v>38.4</v>
      </c>
      <c r="G592" s="573">
        <v>0.25</v>
      </c>
      <c r="H592" s="573">
        <v>16</v>
      </c>
      <c r="I592" s="573">
        <v>25.6</v>
      </c>
      <c r="J592" s="573">
        <v>5.25</v>
      </c>
      <c r="K592" s="573">
        <v>10.4</v>
      </c>
      <c r="L592" s="573">
        <f t="shared" si="3"/>
        <v>96</v>
      </c>
    </row>
    <row r="593" spans="2:12" ht="10.5" customHeight="1" x14ac:dyDescent="0.2">
      <c r="B593" s="298" t="s">
        <v>382</v>
      </c>
      <c r="C593" s="954" t="s">
        <v>369</v>
      </c>
      <c r="D593" s="954" t="s">
        <v>369</v>
      </c>
      <c r="E593" s="954" t="s">
        <v>369</v>
      </c>
      <c r="F593" s="573">
        <v>96.5</v>
      </c>
      <c r="G593" s="573">
        <v>7</v>
      </c>
      <c r="H593" s="573">
        <v>3.5</v>
      </c>
      <c r="I593" s="573">
        <v>56</v>
      </c>
      <c r="J593" s="573">
        <v>3</v>
      </c>
      <c r="K593" s="573">
        <v>10</v>
      </c>
      <c r="L593" s="573">
        <f t="shared" si="3"/>
        <v>176</v>
      </c>
    </row>
    <row r="594" spans="2:12" ht="10.5" customHeight="1" x14ac:dyDescent="0.2">
      <c r="B594" s="298" t="s">
        <v>795</v>
      </c>
      <c r="C594" s="954" t="s">
        <v>369</v>
      </c>
      <c r="D594" s="954" t="s">
        <v>369</v>
      </c>
      <c r="E594" s="954" t="s">
        <v>369</v>
      </c>
      <c r="F594" s="573">
        <v>142.5</v>
      </c>
      <c r="G594" s="573">
        <v>0.85</v>
      </c>
      <c r="H594" s="573">
        <v>36</v>
      </c>
      <c r="I594" s="573">
        <v>61.75</v>
      </c>
      <c r="J594" s="573">
        <v>2.7</v>
      </c>
      <c r="K594" s="573">
        <v>11.2</v>
      </c>
      <c r="L594" s="573">
        <f t="shared" si="3"/>
        <v>254.99999999999997</v>
      </c>
    </row>
    <row r="595" spans="2:12" ht="10.5" customHeight="1" x14ac:dyDescent="0.2">
      <c r="B595" s="298"/>
      <c r="C595" s="573"/>
      <c r="D595" s="573"/>
      <c r="E595" s="573"/>
      <c r="F595" s="573"/>
      <c r="G595" s="573"/>
      <c r="H595" s="573"/>
      <c r="I595" s="573"/>
      <c r="J595" s="573"/>
      <c r="K595" s="573"/>
      <c r="L595" s="573"/>
    </row>
    <row r="596" spans="2:12" ht="10.5" customHeight="1" x14ac:dyDescent="0.2">
      <c r="B596" s="319" t="s">
        <v>490</v>
      </c>
      <c r="C596" s="954" t="s">
        <v>369</v>
      </c>
      <c r="D596" s="954" t="s">
        <v>369</v>
      </c>
      <c r="E596" s="954" t="s">
        <v>369</v>
      </c>
      <c r="F596" s="573">
        <v>170.5</v>
      </c>
      <c r="G596" s="573">
        <v>0.9</v>
      </c>
      <c r="H596" s="573">
        <v>23</v>
      </c>
      <c r="I596" s="573">
        <v>66</v>
      </c>
      <c r="J596" s="573">
        <v>2.1</v>
      </c>
      <c r="K596" s="573">
        <v>14</v>
      </c>
      <c r="L596" s="573">
        <f t="shared" ref="L596:L600" si="4">SUM(C596:K596)</f>
        <v>276.5</v>
      </c>
    </row>
    <row r="597" spans="2:12" ht="10.5" customHeight="1" x14ac:dyDescent="0.2">
      <c r="B597" s="319" t="s">
        <v>709</v>
      </c>
      <c r="C597" s="954" t="s">
        <v>369</v>
      </c>
      <c r="D597" s="573">
        <v>0.06</v>
      </c>
      <c r="E597" s="954" t="s">
        <v>369</v>
      </c>
      <c r="F597" s="573">
        <v>102</v>
      </c>
      <c r="G597" s="573">
        <v>0.48</v>
      </c>
      <c r="H597" s="573">
        <v>30</v>
      </c>
      <c r="I597" s="573">
        <v>47.8</v>
      </c>
      <c r="J597" s="573">
        <v>2.96</v>
      </c>
      <c r="K597" s="573">
        <v>13.2</v>
      </c>
      <c r="L597" s="573">
        <f t="shared" si="4"/>
        <v>196.50000000000003</v>
      </c>
    </row>
    <row r="598" spans="2:12" ht="10.5" customHeight="1" x14ac:dyDescent="0.2">
      <c r="B598" s="319" t="s">
        <v>332</v>
      </c>
      <c r="C598" s="954" t="s">
        <v>369</v>
      </c>
      <c r="D598" s="954" t="s">
        <v>369</v>
      </c>
      <c r="E598" s="954" t="s">
        <v>369</v>
      </c>
      <c r="F598" s="573">
        <v>81.55</v>
      </c>
      <c r="G598" s="573">
        <v>0.6</v>
      </c>
      <c r="H598" s="573">
        <v>14</v>
      </c>
      <c r="I598" s="573">
        <v>46.5</v>
      </c>
      <c r="J598" s="573">
        <v>2.75</v>
      </c>
      <c r="K598" s="573">
        <v>9.6</v>
      </c>
      <c r="L598" s="573">
        <f t="shared" si="4"/>
        <v>154.99999999999997</v>
      </c>
    </row>
    <row r="599" spans="2:12" ht="10.5" customHeight="1" x14ac:dyDescent="0.2">
      <c r="B599" s="319" t="s">
        <v>335</v>
      </c>
      <c r="C599" s="954" t="s">
        <v>369</v>
      </c>
      <c r="D599" s="954" t="s">
        <v>369</v>
      </c>
      <c r="E599" s="954" t="s">
        <v>369</v>
      </c>
      <c r="F599" s="573">
        <v>60.5</v>
      </c>
      <c r="G599" s="573">
        <v>0.8</v>
      </c>
      <c r="H599" s="573">
        <v>13.7</v>
      </c>
      <c r="I599" s="573">
        <v>49.45</v>
      </c>
      <c r="J599" s="573">
        <v>1.05</v>
      </c>
      <c r="K599" s="573">
        <v>10</v>
      </c>
      <c r="L599" s="573">
        <f t="shared" si="4"/>
        <v>135.5</v>
      </c>
    </row>
    <row r="600" spans="2:12" ht="10.5" customHeight="1" x14ac:dyDescent="0.2">
      <c r="B600" s="319" t="s">
        <v>1318</v>
      </c>
      <c r="C600" s="954" t="s">
        <v>369</v>
      </c>
      <c r="D600" s="954" t="s">
        <v>369</v>
      </c>
      <c r="E600" s="954" t="s">
        <v>369</v>
      </c>
      <c r="F600" s="573">
        <v>68.8</v>
      </c>
      <c r="G600" s="573">
        <v>1.3</v>
      </c>
      <c r="H600" s="573">
        <v>21</v>
      </c>
      <c r="I600" s="573">
        <v>42.6</v>
      </c>
      <c r="J600" s="573">
        <v>1.5</v>
      </c>
      <c r="K600" s="573">
        <v>12</v>
      </c>
      <c r="L600" s="573">
        <f t="shared" si="4"/>
        <v>147.19999999999999</v>
      </c>
    </row>
    <row r="601" spans="2:12" s="60" customFormat="1" ht="10.5" customHeight="1" x14ac:dyDescent="0.2">
      <c r="B601" s="319"/>
      <c r="C601" s="954"/>
      <c r="D601" s="954"/>
      <c r="E601" s="954"/>
      <c r="F601" s="573"/>
      <c r="G601" s="573"/>
      <c r="H601" s="573"/>
      <c r="I601" s="573"/>
      <c r="J601" s="573"/>
      <c r="K601" s="573"/>
      <c r="L601" s="573"/>
    </row>
    <row r="602" spans="2:12" s="60" customFormat="1" ht="10.5" customHeight="1" x14ac:dyDescent="0.2">
      <c r="B602" s="319" t="s">
        <v>1356</v>
      </c>
      <c r="C602" s="954" t="s">
        <v>369</v>
      </c>
      <c r="D602" s="954" t="s">
        <v>369</v>
      </c>
      <c r="E602" s="954" t="s">
        <v>369</v>
      </c>
      <c r="F602" s="573">
        <v>139.19999999999999</v>
      </c>
      <c r="G602" s="573">
        <v>4.4000000000000004</v>
      </c>
      <c r="H602" s="573">
        <v>32.200000000000003</v>
      </c>
      <c r="I602" s="573">
        <v>54</v>
      </c>
      <c r="J602" s="573">
        <v>4.8</v>
      </c>
      <c r="K602" s="573">
        <v>30.4</v>
      </c>
      <c r="L602" s="573">
        <f t="shared" ref="L602:L603" si="5">SUM(C602:K602)</f>
        <v>265</v>
      </c>
    </row>
    <row r="603" spans="2:12" s="60" customFormat="1" ht="10.5" customHeight="1" x14ac:dyDescent="0.2">
      <c r="B603" s="319" t="s">
        <v>1357</v>
      </c>
      <c r="C603" s="954" t="s">
        <v>369</v>
      </c>
      <c r="D603" s="954" t="s">
        <v>369</v>
      </c>
      <c r="E603" s="954" t="s">
        <v>369</v>
      </c>
      <c r="F603" s="573">
        <v>45</v>
      </c>
      <c r="G603" s="573">
        <v>2.2000000000000002</v>
      </c>
      <c r="H603" s="573">
        <v>17.600000000000001</v>
      </c>
      <c r="I603" s="573">
        <v>48</v>
      </c>
      <c r="J603" s="573">
        <v>2.6</v>
      </c>
      <c r="K603" s="573">
        <v>5.0999999999999996</v>
      </c>
      <c r="L603" s="573">
        <f t="shared" si="5"/>
        <v>120.5</v>
      </c>
    </row>
    <row r="604" spans="2:12" s="60" customFormat="1" ht="10.5" customHeight="1" x14ac:dyDescent="0.2">
      <c r="B604" s="319" t="s">
        <v>1400</v>
      </c>
      <c r="C604" s="954" t="s">
        <v>369</v>
      </c>
      <c r="D604" s="954" t="s">
        <v>369</v>
      </c>
      <c r="E604" s="954" t="s">
        <v>369</v>
      </c>
      <c r="F604" s="573">
        <v>24.2</v>
      </c>
      <c r="G604" s="573">
        <v>1.6</v>
      </c>
      <c r="H604" s="573">
        <v>9.8000000000000007</v>
      </c>
      <c r="I604" s="573">
        <v>32.5</v>
      </c>
      <c r="J604" s="573" t="s">
        <v>369</v>
      </c>
      <c r="K604" s="573">
        <v>2.4</v>
      </c>
      <c r="L604" s="573">
        <v>70.5</v>
      </c>
    </row>
    <row r="605" spans="2:12" s="60" customFormat="1" ht="10.5" customHeight="1" x14ac:dyDescent="0.2">
      <c r="B605" s="491" t="s">
        <v>1423</v>
      </c>
      <c r="C605" s="573" t="s">
        <v>369</v>
      </c>
      <c r="D605" s="573" t="s">
        <v>369</v>
      </c>
      <c r="E605" s="573" t="s">
        <v>369</v>
      </c>
      <c r="F605" s="573">
        <v>24.6</v>
      </c>
      <c r="G605" s="573">
        <v>1.5</v>
      </c>
      <c r="H605" s="573">
        <v>50.4</v>
      </c>
      <c r="I605" s="573">
        <v>62.4</v>
      </c>
      <c r="J605" s="573">
        <v>2.4</v>
      </c>
      <c r="K605" s="573">
        <v>10.7</v>
      </c>
      <c r="L605" s="573">
        <v>152</v>
      </c>
    </row>
    <row r="606" spans="2:12" ht="10.5" customHeight="1" x14ac:dyDescent="0.2">
      <c r="B606" s="492" t="s">
        <v>1615</v>
      </c>
      <c r="C606" s="574" t="s">
        <v>369</v>
      </c>
      <c r="D606" s="574" t="s">
        <v>369</v>
      </c>
      <c r="E606" s="574" t="s">
        <v>369</v>
      </c>
      <c r="F606" s="574">
        <v>18.899999999999999</v>
      </c>
      <c r="G606" s="574">
        <v>1</v>
      </c>
      <c r="H606" s="574">
        <v>7.5</v>
      </c>
      <c r="I606" s="574">
        <v>37.5</v>
      </c>
      <c r="J606" s="574">
        <v>4.5</v>
      </c>
      <c r="K606" s="574">
        <v>8.8000000000000007</v>
      </c>
      <c r="L606" s="574">
        <v>78.2</v>
      </c>
    </row>
    <row r="607" spans="2:12" ht="6" customHeight="1" x14ac:dyDescent="0.2">
      <c r="B607" s="1428"/>
      <c r="C607" s="1019"/>
      <c r="D607" s="1019"/>
      <c r="E607" s="1019"/>
      <c r="F607" s="1019"/>
      <c r="G607" s="1019"/>
      <c r="H607" s="1019"/>
      <c r="I607" s="1019"/>
      <c r="J607" s="1019"/>
    </row>
    <row r="608" spans="2:12" ht="11.25" customHeight="1" x14ac:dyDescent="0.2">
      <c r="B608" s="1436" t="s">
        <v>1031</v>
      </c>
      <c r="C608" s="88"/>
      <c r="D608" s="88"/>
      <c r="E608" s="88"/>
      <c r="F608" s="88"/>
      <c r="G608" s="88"/>
      <c r="H608" s="88"/>
      <c r="I608" s="75"/>
      <c r="J608" s="75"/>
    </row>
    <row r="609" spans="2:17" ht="10.5" customHeight="1" x14ac:dyDescent="0.2">
      <c r="B609" s="1436" t="s">
        <v>1032</v>
      </c>
      <c r="C609" s="88"/>
      <c r="D609" s="88"/>
      <c r="E609" s="88"/>
      <c r="F609" s="88"/>
      <c r="G609" s="88"/>
      <c r="H609" s="75"/>
      <c r="I609" s="1427"/>
      <c r="J609" s="1427"/>
      <c r="K609" s="1427"/>
      <c r="L609" s="1427"/>
      <c r="M609" s="1427"/>
      <c r="N609" s="76"/>
      <c r="O609" s="76"/>
      <c r="P609" s="76"/>
      <c r="Q609" s="76"/>
    </row>
    <row r="610" spans="2:17" ht="10.5" customHeight="1" x14ac:dyDescent="0.2">
      <c r="B610" s="1241" t="s">
        <v>1674</v>
      </c>
      <c r="C610" s="75"/>
      <c r="D610" s="75"/>
      <c r="E610" s="75"/>
      <c r="F610" s="75"/>
      <c r="G610" s="75"/>
      <c r="H610" s="229"/>
      <c r="I610" s="76"/>
      <c r="J610" s="76"/>
      <c r="K610" s="76"/>
      <c r="L610" s="76"/>
      <c r="M610" s="76"/>
      <c r="N610" s="76"/>
      <c r="O610" s="76"/>
      <c r="P610" s="76"/>
      <c r="Q610" s="76"/>
    </row>
    <row r="611" spans="2:17" ht="10.5" customHeight="1" x14ac:dyDescent="0.2">
      <c r="B611" s="1241" t="s">
        <v>1675</v>
      </c>
      <c r="C611" s="76"/>
      <c r="D611" s="76"/>
      <c r="E611" s="76"/>
      <c r="F611" s="76"/>
      <c r="G611" s="76"/>
      <c r="H611" s="76"/>
      <c r="I611" s="76"/>
      <c r="J611" s="76"/>
      <c r="K611" s="76"/>
      <c r="L611" s="76"/>
      <c r="M611" s="76"/>
      <c r="N611" s="76"/>
      <c r="O611" s="76"/>
      <c r="P611" s="76"/>
      <c r="Q611" s="76"/>
    </row>
    <row r="612" spans="2:17" ht="10.5" customHeight="1" x14ac:dyDescent="0.2">
      <c r="B612" s="1241" t="s">
        <v>1676</v>
      </c>
      <c r="C612" s="76"/>
      <c r="D612" s="76"/>
      <c r="E612" s="76"/>
      <c r="F612" s="76"/>
      <c r="G612" s="76"/>
      <c r="H612" s="76"/>
      <c r="I612" s="76"/>
      <c r="J612" s="76"/>
      <c r="K612" s="76"/>
      <c r="L612" s="76"/>
      <c r="M612" s="76"/>
      <c r="N612" s="76"/>
      <c r="O612" s="76"/>
      <c r="P612" s="76"/>
      <c r="Q612" s="76"/>
    </row>
    <row r="613" spans="2:17" ht="10.5" customHeight="1" x14ac:dyDescent="0.2">
      <c r="B613" s="1241" t="s">
        <v>1677</v>
      </c>
      <c r="C613" s="76"/>
      <c r="D613" s="76"/>
      <c r="E613" s="76"/>
      <c r="F613" s="76"/>
      <c r="G613" s="76"/>
      <c r="H613" s="76"/>
      <c r="I613" s="76"/>
      <c r="J613" s="76"/>
      <c r="K613" s="76"/>
      <c r="L613" s="76"/>
      <c r="M613" s="76"/>
      <c r="N613" s="76"/>
      <c r="O613" s="76"/>
      <c r="P613" s="76"/>
      <c r="Q613" s="76"/>
    </row>
    <row r="614" spans="2:17" ht="10.5" customHeight="1" x14ac:dyDescent="0.2">
      <c r="B614" s="1241"/>
      <c r="C614" s="1240"/>
      <c r="D614" s="1240"/>
      <c r="E614" s="1240"/>
      <c r="F614" s="1240"/>
      <c r="G614" s="1240"/>
      <c r="H614" s="1240"/>
      <c r="I614" s="1240"/>
      <c r="J614" s="1240"/>
      <c r="K614" s="1240"/>
      <c r="L614" s="1240"/>
      <c r="M614" s="1240"/>
      <c r="N614" s="1240"/>
      <c r="O614" s="1240"/>
      <c r="P614" s="1240"/>
      <c r="Q614" s="1240"/>
    </row>
    <row r="615" spans="2:17" ht="10.5" customHeight="1" x14ac:dyDescent="0.2">
      <c r="B615" s="1241"/>
      <c r="C615" s="1240"/>
      <c r="D615" s="1240"/>
      <c r="E615" s="1240"/>
      <c r="F615" s="1240"/>
      <c r="G615" s="1240"/>
      <c r="H615" s="1240"/>
      <c r="I615" s="1240"/>
      <c r="J615" s="1240"/>
      <c r="K615" s="1240"/>
      <c r="L615" s="1240"/>
      <c r="M615" s="1240"/>
      <c r="N615" s="1240"/>
      <c r="O615" s="1240"/>
      <c r="P615" s="1240"/>
      <c r="Q615" s="1240"/>
    </row>
    <row r="616" spans="2:17" ht="10.5" customHeight="1" x14ac:dyDescent="0.2">
      <c r="B616" s="1241"/>
      <c r="C616" s="1240"/>
      <c r="D616" s="1240"/>
      <c r="E616" s="1240"/>
      <c r="F616" s="1240"/>
      <c r="G616" s="1240"/>
      <c r="H616" s="1240"/>
      <c r="I616" s="1240"/>
      <c r="J616" s="1240"/>
      <c r="K616" s="1240"/>
      <c r="L616" s="1240"/>
      <c r="M616" s="1240"/>
      <c r="N616" s="1240"/>
      <c r="O616" s="1240"/>
      <c r="P616" s="1240"/>
      <c r="Q616" s="1240"/>
    </row>
    <row r="617" spans="2:17" ht="10.5" customHeight="1" x14ac:dyDescent="0.2">
      <c r="B617" s="1241"/>
      <c r="C617" s="1240"/>
      <c r="D617" s="1240"/>
      <c r="E617" s="1240"/>
      <c r="F617" s="1240"/>
      <c r="G617" s="1240"/>
      <c r="H617" s="1240"/>
      <c r="I617" s="1240"/>
      <c r="J617" s="1240"/>
      <c r="K617" s="1240"/>
      <c r="L617" s="1240"/>
      <c r="M617" s="1240"/>
      <c r="N617" s="1240"/>
      <c r="O617" s="1240"/>
      <c r="P617" s="1240"/>
      <c r="Q617" s="1240"/>
    </row>
    <row r="618" spans="2:17" ht="10.5" customHeight="1" x14ac:dyDescent="0.2">
      <c r="B618" s="1241"/>
      <c r="C618" s="1240"/>
      <c r="D618" s="1240"/>
      <c r="E618" s="1240"/>
      <c r="F618" s="1240"/>
      <c r="G618" s="1240"/>
      <c r="H618" s="1240"/>
      <c r="I618" s="1240"/>
      <c r="J618" s="1240"/>
      <c r="K618" s="1240"/>
      <c r="L618" s="1240"/>
      <c r="M618" s="1240"/>
      <c r="N618" s="1240"/>
      <c r="O618" s="1240"/>
      <c r="P618" s="1240"/>
      <c r="Q618" s="1240"/>
    </row>
    <row r="619" spans="2:17" ht="10.5" customHeight="1" x14ac:dyDescent="0.2">
      <c r="B619" s="1241"/>
      <c r="C619" s="1240"/>
      <c r="D619" s="1240"/>
      <c r="E619" s="1240"/>
      <c r="F619" s="1240"/>
      <c r="G619" s="1240"/>
      <c r="H619" s="1240"/>
      <c r="I619" s="1240"/>
      <c r="J619" s="1240"/>
      <c r="K619" s="1240"/>
      <c r="L619" s="1240"/>
      <c r="M619" s="1240"/>
      <c r="N619" s="1240"/>
      <c r="O619" s="1240"/>
      <c r="P619" s="1240"/>
      <c r="Q619" s="1240"/>
    </row>
    <row r="620" spans="2:17" ht="10.5" customHeight="1" x14ac:dyDescent="0.2">
      <c r="B620" s="1241"/>
      <c r="C620" s="1240"/>
      <c r="D620" s="1240"/>
      <c r="E620" s="1240"/>
      <c r="F620" s="1240"/>
      <c r="G620" s="1240"/>
      <c r="H620" s="1240"/>
      <c r="I620" s="1240"/>
      <c r="J620" s="1240"/>
      <c r="K620" s="1240"/>
      <c r="L620" s="1240"/>
      <c r="M620" s="1240"/>
      <c r="N620" s="1240"/>
      <c r="O620" s="1240"/>
      <c r="P620" s="1240"/>
      <c r="Q620" s="1240"/>
    </row>
    <row r="621" spans="2:17" ht="10.5" customHeight="1" x14ac:dyDescent="0.2">
      <c r="B621" s="1241"/>
      <c r="C621" s="1240"/>
      <c r="D621" s="1240"/>
      <c r="E621" s="1240"/>
      <c r="F621" s="1240"/>
      <c r="G621" s="1240"/>
      <c r="H621" s="1240"/>
      <c r="I621" s="1240"/>
      <c r="J621" s="1240"/>
      <c r="K621" s="1240"/>
      <c r="L621" s="1240"/>
      <c r="M621" s="1240"/>
      <c r="N621" s="1240"/>
      <c r="O621" s="1240"/>
      <c r="P621" s="1240"/>
      <c r="Q621" s="1240"/>
    </row>
    <row r="622" spans="2:17" ht="10.5" customHeight="1" x14ac:dyDescent="0.2">
      <c r="B622" s="1241"/>
      <c r="C622" s="1240"/>
      <c r="D622" s="1240"/>
      <c r="E622" s="1240"/>
      <c r="F622" s="1240"/>
      <c r="G622" s="1240"/>
      <c r="H622" s="1240"/>
      <c r="I622" s="1240"/>
      <c r="J622" s="1240"/>
      <c r="K622" s="1240"/>
      <c r="L622" s="1240"/>
      <c r="M622" s="1240"/>
      <c r="N622" s="1240"/>
      <c r="O622" s="1240"/>
      <c r="P622" s="1240"/>
      <c r="Q622" s="1240"/>
    </row>
    <row r="623" spans="2:17" ht="10.5" customHeight="1" x14ac:dyDescent="0.2">
      <c r="B623" s="1241"/>
      <c r="C623" s="1240"/>
      <c r="D623" s="1240"/>
      <c r="E623" s="1240"/>
      <c r="F623" s="1240"/>
      <c r="G623" s="1240"/>
      <c r="H623" s="1240"/>
      <c r="I623" s="1240"/>
      <c r="J623" s="1240"/>
      <c r="K623" s="1240"/>
      <c r="L623" s="1240"/>
      <c r="M623" s="1240"/>
      <c r="N623" s="1240"/>
      <c r="O623" s="1240"/>
      <c r="P623" s="1240"/>
      <c r="Q623" s="1240"/>
    </row>
    <row r="624" spans="2:17" ht="10.5" customHeight="1" x14ac:dyDescent="0.2">
      <c r="B624" s="48"/>
      <c r="C624" s="76"/>
      <c r="D624" s="76"/>
      <c r="E624" s="76"/>
      <c r="F624" s="76"/>
      <c r="G624" s="76"/>
      <c r="H624" s="76"/>
      <c r="I624" s="76"/>
      <c r="J624" s="76"/>
      <c r="K624" s="76"/>
      <c r="L624" s="76"/>
      <c r="M624" s="76"/>
      <c r="N624" s="76"/>
      <c r="O624" s="76"/>
      <c r="P624" s="76"/>
      <c r="Q624" s="76"/>
    </row>
    <row r="625" spans="2:17" ht="10.5" customHeight="1" x14ac:dyDescent="0.2">
      <c r="B625" s="48"/>
      <c r="C625" s="76"/>
      <c r="D625" s="76"/>
      <c r="E625" s="76"/>
      <c r="F625" s="76"/>
      <c r="G625" s="76"/>
      <c r="H625" s="76"/>
      <c r="I625" s="76"/>
      <c r="J625" s="76"/>
      <c r="K625" s="76"/>
      <c r="L625" s="76"/>
      <c r="M625" s="76"/>
      <c r="N625" s="76"/>
      <c r="O625" s="76"/>
      <c r="P625" s="76"/>
      <c r="Q625" s="76"/>
    </row>
    <row r="626" spans="2:17" ht="10.5" customHeight="1" x14ac:dyDescent="0.2">
      <c r="B626" s="48"/>
      <c r="C626" s="76"/>
      <c r="D626" s="76"/>
      <c r="E626" s="76"/>
      <c r="F626" s="76"/>
      <c r="G626" s="149">
        <v>13</v>
      </c>
      <c r="H626" s="76"/>
      <c r="I626" s="76"/>
      <c r="J626" s="76"/>
      <c r="K626" s="76"/>
      <c r="L626" s="76"/>
      <c r="M626" s="76"/>
      <c r="N626" s="76"/>
      <c r="O626" s="76"/>
      <c r="P626" s="76"/>
      <c r="Q626" s="76"/>
    </row>
    <row r="627" spans="2:17" ht="10.5" customHeight="1" x14ac:dyDescent="0.2">
      <c r="B627" s="48"/>
      <c r="C627" s="76"/>
      <c r="D627" s="76"/>
      <c r="E627" s="76"/>
      <c r="F627" s="76"/>
      <c r="G627" s="76"/>
      <c r="H627" s="76"/>
      <c r="I627" s="76"/>
      <c r="J627" s="76"/>
      <c r="K627" s="76"/>
      <c r="L627" s="76"/>
      <c r="M627" s="76"/>
      <c r="N627" s="76"/>
      <c r="O627" s="76"/>
      <c r="P627" s="76"/>
      <c r="Q627" s="76"/>
    </row>
    <row r="628" spans="2:17" ht="10.5" customHeight="1" x14ac:dyDescent="0.2">
      <c r="B628" s="48"/>
      <c r="C628" s="76"/>
      <c r="D628" s="76"/>
      <c r="E628" s="76"/>
      <c r="F628" s="76"/>
      <c r="G628" s="76"/>
      <c r="H628" s="76"/>
      <c r="I628" s="44"/>
      <c r="J628" s="76"/>
      <c r="K628" s="76"/>
      <c r="L628" s="76"/>
      <c r="M628" s="76"/>
      <c r="N628" s="76"/>
      <c r="O628" s="76"/>
      <c r="P628" s="76"/>
      <c r="Q628" s="76"/>
    </row>
    <row r="629" spans="2:17" ht="10.5" customHeight="1" x14ac:dyDescent="0.2">
      <c r="B629" s="60" t="s">
        <v>824</v>
      </c>
      <c r="C629" s="1426"/>
      <c r="D629" s="1426"/>
      <c r="E629" s="1426"/>
      <c r="F629" s="1426"/>
      <c r="G629" s="1426"/>
      <c r="H629" s="1426"/>
      <c r="I629" s="60"/>
      <c r="J629" s="76"/>
      <c r="K629" s="76"/>
      <c r="L629" s="76"/>
      <c r="M629" s="76"/>
    </row>
    <row r="630" spans="2:17" ht="46.5" customHeight="1" x14ac:dyDescent="0.2">
      <c r="B630" s="1756" t="s">
        <v>1216</v>
      </c>
      <c r="C630" s="1435" t="s">
        <v>568</v>
      </c>
      <c r="D630" s="1433" t="s">
        <v>1034</v>
      </c>
      <c r="E630" s="1433" t="s">
        <v>36</v>
      </c>
      <c r="F630" s="1433" t="s">
        <v>825</v>
      </c>
      <c r="G630" s="1443" t="s">
        <v>1697</v>
      </c>
      <c r="H630" s="1435" t="s">
        <v>141</v>
      </c>
      <c r="I630" s="1443" t="s">
        <v>118</v>
      </c>
      <c r="J630" s="76"/>
      <c r="K630" s="76"/>
      <c r="L630" s="76"/>
      <c r="M630" s="76"/>
    </row>
    <row r="631" spans="2:17" ht="10.5" customHeight="1" x14ac:dyDescent="0.2">
      <c r="B631" s="1758"/>
      <c r="C631" s="1759" t="s">
        <v>276</v>
      </c>
      <c r="D631" s="1760"/>
      <c r="E631" s="1760"/>
      <c r="F631" s="1760"/>
      <c r="G631" s="1760"/>
      <c r="H631" s="1761"/>
      <c r="I631" s="1002" t="s">
        <v>916</v>
      </c>
      <c r="J631" s="76"/>
      <c r="K631" s="76"/>
      <c r="L631" s="76"/>
      <c r="M631" s="76"/>
    </row>
    <row r="632" spans="2:17" ht="10.5" customHeight="1" x14ac:dyDescent="0.2">
      <c r="B632" s="399"/>
      <c r="C632" s="529"/>
      <c r="D632" s="529"/>
      <c r="E632" s="529"/>
      <c r="F632" s="529"/>
      <c r="G632" s="502"/>
      <c r="H632" s="500"/>
      <c r="I632" s="525"/>
      <c r="J632" s="76"/>
      <c r="K632" s="76"/>
      <c r="L632" s="76"/>
      <c r="M632" s="76"/>
    </row>
    <row r="633" spans="2:17" ht="10.5" customHeight="1" x14ac:dyDescent="0.2">
      <c r="B633" s="399" t="s">
        <v>755</v>
      </c>
      <c r="C633" s="529">
        <v>380</v>
      </c>
      <c r="D633" s="529">
        <v>179</v>
      </c>
      <c r="E633" s="529">
        <f>SUM(C633:D633)</f>
        <v>559</v>
      </c>
      <c r="F633" s="529">
        <v>146</v>
      </c>
      <c r="G633" s="502">
        <v>267</v>
      </c>
      <c r="H633" s="500" t="s">
        <v>369</v>
      </c>
      <c r="I633" s="525" t="s">
        <v>369</v>
      </c>
      <c r="J633" s="76"/>
      <c r="K633" s="76"/>
      <c r="L633" s="76"/>
      <c r="M633" s="76"/>
    </row>
    <row r="634" spans="2:17" ht="10.5" customHeight="1" x14ac:dyDescent="0.2">
      <c r="B634" s="399" t="s">
        <v>756</v>
      </c>
      <c r="C634" s="529">
        <v>52</v>
      </c>
      <c r="D634" s="529">
        <v>361</v>
      </c>
      <c r="E634" s="529">
        <f>SUM(C634:D634)</f>
        <v>413</v>
      </c>
      <c r="F634" s="529">
        <v>145</v>
      </c>
      <c r="G634" s="502">
        <v>257</v>
      </c>
      <c r="H634" s="500" t="s">
        <v>369</v>
      </c>
      <c r="I634" s="525" t="s">
        <v>369</v>
      </c>
      <c r="J634" s="76"/>
      <c r="K634" s="76"/>
      <c r="L634" s="76"/>
      <c r="M634" s="76"/>
    </row>
    <row r="635" spans="2:17" ht="10.5" customHeight="1" x14ac:dyDescent="0.2">
      <c r="B635" s="399">
        <v>1987</v>
      </c>
      <c r="C635" s="529">
        <v>15</v>
      </c>
      <c r="D635" s="529">
        <v>461</v>
      </c>
      <c r="E635" s="529">
        <f>SUM(C635:D635)</f>
        <v>476</v>
      </c>
      <c r="F635" s="529">
        <v>131</v>
      </c>
      <c r="G635" s="502">
        <v>260</v>
      </c>
      <c r="H635" s="500" t="s">
        <v>369</v>
      </c>
      <c r="I635" s="525" t="s">
        <v>369</v>
      </c>
      <c r="J635" s="76"/>
      <c r="K635" s="76"/>
      <c r="L635" s="76"/>
      <c r="M635" s="76"/>
    </row>
    <row r="636" spans="2:17" ht="10.5" customHeight="1" x14ac:dyDescent="0.2">
      <c r="B636" s="399">
        <v>1988</v>
      </c>
      <c r="C636" s="529">
        <v>12</v>
      </c>
      <c r="D636" s="529">
        <v>461</v>
      </c>
      <c r="E636" s="529">
        <f>SUM(C636:D636)</f>
        <v>473</v>
      </c>
      <c r="F636" s="529">
        <v>159</v>
      </c>
      <c r="G636" s="502">
        <v>178</v>
      </c>
      <c r="H636" s="500" t="s">
        <v>369</v>
      </c>
      <c r="I636" s="525" t="s">
        <v>369</v>
      </c>
      <c r="J636" s="76"/>
      <c r="K636" s="76"/>
      <c r="L636" s="76"/>
      <c r="M636" s="76"/>
    </row>
    <row r="637" spans="2:17" ht="10.5" customHeight="1" x14ac:dyDescent="0.2">
      <c r="B637" s="399">
        <v>1989</v>
      </c>
      <c r="C637" s="529">
        <v>86</v>
      </c>
      <c r="D637" s="529">
        <v>386</v>
      </c>
      <c r="E637" s="529">
        <f>SUM(C637:D637)</f>
        <v>472</v>
      </c>
      <c r="F637" s="529">
        <v>165</v>
      </c>
      <c r="G637" s="502">
        <v>167</v>
      </c>
      <c r="H637" s="500">
        <v>23</v>
      </c>
      <c r="I637" s="525">
        <v>206.07</v>
      </c>
      <c r="J637" s="76"/>
      <c r="K637" s="76"/>
      <c r="L637" s="76"/>
      <c r="M637" s="76"/>
    </row>
    <row r="638" spans="2:17" ht="10.5" customHeight="1" x14ac:dyDescent="0.2">
      <c r="B638" s="399"/>
      <c r="C638" s="529"/>
      <c r="D638" s="529"/>
      <c r="E638" s="529"/>
      <c r="F638" s="529"/>
      <c r="G638" s="502"/>
      <c r="H638" s="500"/>
      <c r="I638" s="525"/>
      <c r="J638" s="76"/>
      <c r="K638" s="76"/>
      <c r="L638" s="76"/>
      <c r="M638" s="76"/>
    </row>
    <row r="639" spans="2:17" ht="10.5" customHeight="1" x14ac:dyDescent="0.2">
      <c r="B639" s="399">
        <v>1990</v>
      </c>
      <c r="C639" s="529">
        <v>52</v>
      </c>
      <c r="D639" s="529">
        <v>236</v>
      </c>
      <c r="E639" s="529">
        <f>SUM(C639:D639)</f>
        <v>288</v>
      </c>
      <c r="F639" s="529">
        <v>194</v>
      </c>
      <c r="G639" s="502">
        <v>122</v>
      </c>
      <c r="H639" s="500" t="s">
        <v>369</v>
      </c>
      <c r="I639" s="525" t="s">
        <v>369</v>
      </c>
      <c r="J639" s="76"/>
      <c r="K639" s="76"/>
      <c r="L639" s="76"/>
      <c r="M639" s="76"/>
    </row>
    <row r="640" spans="2:17" ht="10.5" customHeight="1" x14ac:dyDescent="0.2">
      <c r="B640" s="399">
        <v>1991</v>
      </c>
      <c r="C640" s="529">
        <v>19</v>
      </c>
      <c r="D640" s="529">
        <v>223</v>
      </c>
      <c r="E640" s="529">
        <f>SUM(C640:D640)</f>
        <v>242</v>
      </c>
      <c r="F640" s="529">
        <v>195</v>
      </c>
      <c r="G640" s="502">
        <v>50</v>
      </c>
      <c r="H640" s="500" t="s">
        <v>369</v>
      </c>
      <c r="I640" s="525" t="s">
        <v>369</v>
      </c>
      <c r="J640" s="76"/>
      <c r="K640" s="76"/>
      <c r="L640" s="76"/>
      <c r="M640" s="76"/>
    </row>
    <row r="641" spans="2:13" ht="10.5" customHeight="1" x14ac:dyDescent="0.2">
      <c r="B641" s="399">
        <v>1992</v>
      </c>
      <c r="C641" s="529" t="s">
        <v>369</v>
      </c>
      <c r="D641" s="529">
        <v>100</v>
      </c>
      <c r="E641" s="529">
        <f>SUM(C641:D641)</f>
        <v>100</v>
      </c>
      <c r="F641" s="529">
        <v>199</v>
      </c>
      <c r="G641" s="502">
        <v>44</v>
      </c>
      <c r="H641" s="500">
        <v>18</v>
      </c>
      <c r="I641" s="525">
        <v>458</v>
      </c>
      <c r="J641" s="76"/>
      <c r="K641" s="76"/>
      <c r="L641" s="76"/>
      <c r="M641" s="76"/>
    </row>
    <row r="642" spans="2:13" ht="10.5" customHeight="1" x14ac:dyDescent="0.2">
      <c r="B642" s="399">
        <v>1993</v>
      </c>
      <c r="C642" s="529">
        <v>121</v>
      </c>
      <c r="D642" s="529">
        <v>307</v>
      </c>
      <c r="E642" s="529">
        <f>SUM(C642:D642)</f>
        <v>428</v>
      </c>
      <c r="F642" s="529">
        <v>200</v>
      </c>
      <c r="G642" s="502">
        <v>87</v>
      </c>
      <c r="H642" s="500">
        <v>6</v>
      </c>
      <c r="I642" s="525">
        <v>440</v>
      </c>
      <c r="J642" s="68"/>
      <c r="K642" s="76"/>
      <c r="L642" s="76"/>
      <c r="M642" s="76"/>
    </row>
    <row r="643" spans="2:13" ht="10.5" customHeight="1" x14ac:dyDescent="0.2">
      <c r="B643" s="399">
        <v>1994</v>
      </c>
      <c r="C643" s="529">
        <v>240</v>
      </c>
      <c r="D643" s="529">
        <v>201</v>
      </c>
      <c r="E643" s="529">
        <f>SUM(C643:D643)</f>
        <v>441</v>
      </c>
      <c r="F643" s="529">
        <v>184</v>
      </c>
      <c r="G643" s="502">
        <v>226</v>
      </c>
      <c r="H643" s="500">
        <v>31</v>
      </c>
      <c r="I643" s="525">
        <v>357</v>
      </c>
      <c r="J643" s="76"/>
      <c r="K643" s="76"/>
      <c r="L643" s="76"/>
      <c r="M643" s="76"/>
    </row>
    <row r="644" spans="2:13" ht="10.5" customHeight="1" x14ac:dyDescent="0.2">
      <c r="B644" s="399"/>
      <c r="C644" s="529"/>
      <c r="D644" s="529"/>
      <c r="E644" s="529"/>
      <c r="F644" s="529"/>
      <c r="G644" s="502"/>
      <c r="H644" s="500"/>
      <c r="I644" s="525"/>
      <c r="J644" s="76"/>
      <c r="K644" s="76"/>
      <c r="L644" s="76"/>
      <c r="M644" s="76"/>
    </row>
    <row r="645" spans="2:13" ht="10.5" customHeight="1" x14ac:dyDescent="0.2">
      <c r="B645" s="399">
        <v>1995</v>
      </c>
      <c r="C645" s="529">
        <v>1</v>
      </c>
      <c r="D645" s="529">
        <v>187</v>
      </c>
      <c r="E645" s="529">
        <f>SUM(C645:D645)</f>
        <v>188</v>
      </c>
      <c r="F645" s="529">
        <v>183</v>
      </c>
      <c r="G645" s="502">
        <v>120</v>
      </c>
      <c r="H645" s="500">
        <v>35</v>
      </c>
      <c r="I645" s="525">
        <v>482</v>
      </c>
      <c r="J645" s="76"/>
      <c r="K645" s="76"/>
      <c r="L645" s="76"/>
      <c r="M645" s="76"/>
    </row>
    <row r="646" spans="2:13" ht="10.5" customHeight="1" x14ac:dyDescent="0.2">
      <c r="B646" s="399">
        <v>1996</v>
      </c>
      <c r="C646" s="529">
        <v>101</v>
      </c>
      <c r="D646" s="529">
        <v>362</v>
      </c>
      <c r="E646" s="529">
        <f>SUM(C646:D646)</f>
        <v>463</v>
      </c>
      <c r="F646" s="529">
        <v>181</v>
      </c>
      <c r="G646" s="502">
        <v>150</v>
      </c>
      <c r="H646" s="500">
        <v>112</v>
      </c>
      <c r="I646" s="525">
        <v>550</v>
      </c>
      <c r="J646" s="76"/>
      <c r="K646" s="76"/>
      <c r="L646" s="76"/>
      <c r="M646" s="76"/>
    </row>
    <row r="647" spans="2:13" ht="10.5" customHeight="1" x14ac:dyDescent="0.2">
      <c r="B647" s="399">
        <v>1997</v>
      </c>
      <c r="C647" s="529" t="s">
        <v>495</v>
      </c>
      <c r="D647" s="529">
        <v>381</v>
      </c>
      <c r="E647" s="529">
        <f>SUM(C647:D647)</f>
        <v>381</v>
      </c>
      <c r="F647" s="529">
        <v>179</v>
      </c>
      <c r="G647" s="502">
        <v>64</v>
      </c>
      <c r="H647" s="500">
        <v>57</v>
      </c>
      <c r="I647" s="525">
        <v>530</v>
      </c>
      <c r="J647" s="76"/>
      <c r="K647" s="76"/>
      <c r="L647" s="76"/>
      <c r="M647" s="76"/>
    </row>
    <row r="648" spans="2:13" ht="10.5" customHeight="1" x14ac:dyDescent="0.2">
      <c r="B648" s="399">
        <v>1998</v>
      </c>
      <c r="C648" s="529" t="s">
        <v>495</v>
      </c>
      <c r="D648" s="529">
        <v>301</v>
      </c>
      <c r="E648" s="529">
        <f>SUM(C648:D648)</f>
        <v>301</v>
      </c>
      <c r="F648" s="529">
        <v>177</v>
      </c>
      <c r="G648" s="502">
        <v>58</v>
      </c>
      <c r="H648" s="500">
        <v>58</v>
      </c>
      <c r="I648" s="526" t="s">
        <v>452</v>
      </c>
      <c r="J648" s="76"/>
      <c r="K648" s="76"/>
      <c r="L648" s="76"/>
      <c r="M648" s="76"/>
    </row>
    <row r="649" spans="2:13" ht="10.5" customHeight="1" x14ac:dyDescent="0.2">
      <c r="B649" s="399" t="s">
        <v>279</v>
      </c>
      <c r="C649" s="529" t="s">
        <v>495</v>
      </c>
      <c r="D649" s="529">
        <v>178</v>
      </c>
      <c r="E649" s="529">
        <f>SUM(C649:D649)</f>
        <v>178</v>
      </c>
      <c r="F649" s="529">
        <v>174</v>
      </c>
      <c r="G649" s="502">
        <v>36</v>
      </c>
      <c r="H649" s="500">
        <v>24</v>
      </c>
      <c r="I649" s="526" t="s">
        <v>452</v>
      </c>
      <c r="J649" s="76"/>
      <c r="K649" s="76"/>
      <c r="L649" s="76"/>
      <c r="M649" s="76"/>
    </row>
    <row r="650" spans="2:13" ht="10.5" customHeight="1" x14ac:dyDescent="0.2">
      <c r="B650" s="399"/>
      <c r="C650" s="529"/>
      <c r="D650" s="529"/>
      <c r="E650" s="529"/>
      <c r="F650" s="529"/>
      <c r="G650" s="502"/>
      <c r="H650" s="500"/>
      <c r="I650" s="525"/>
      <c r="J650" s="76"/>
      <c r="K650" s="76"/>
      <c r="L650" s="76"/>
      <c r="M650" s="76"/>
    </row>
    <row r="651" spans="2:13" ht="10.5" customHeight="1" x14ac:dyDescent="0.2">
      <c r="B651" s="399" t="s">
        <v>324</v>
      </c>
      <c r="C651" s="529" t="s">
        <v>495</v>
      </c>
      <c r="D651" s="529">
        <v>393</v>
      </c>
      <c r="E651" s="529">
        <f>SUM(C651:D651)</f>
        <v>393</v>
      </c>
      <c r="F651" s="529">
        <v>186</v>
      </c>
      <c r="G651" s="502">
        <v>23</v>
      </c>
      <c r="H651" s="500">
        <v>40</v>
      </c>
      <c r="I651" s="526" t="s">
        <v>452</v>
      </c>
      <c r="J651" s="76"/>
      <c r="K651" s="76"/>
      <c r="L651" s="76"/>
      <c r="M651" s="76"/>
    </row>
    <row r="652" spans="2:13" ht="10.5" customHeight="1" x14ac:dyDescent="0.2">
      <c r="B652" s="399" t="s">
        <v>325</v>
      </c>
      <c r="C652" s="502" t="s">
        <v>495</v>
      </c>
      <c r="D652" s="502">
        <v>171</v>
      </c>
      <c r="E652" s="502">
        <f>SUM(C652:D652)</f>
        <v>171</v>
      </c>
      <c r="F652" s="576">
        <v>190</v>
      </c>
      <c r="G652" s="502">
        <v>16</v>
      </c>
      <c r="H652" s="502">
        <v>48</v>
      </c>
      <c r="I652" s="526" t="s">
        <v>452</v>
      </c>
      <c r="J652" s="76"/>
      <c r="K652" s="76"/>
      <c r="L652" s="76"/>
      <c r="M652" s="76"/>
    </row>
    <row r="653" spans="2:13" ht="10.5" customHeight="1" x14ac:dyDescent="0.2">
      <c r="B653" s="399" t="s">
        <v>278</v>
      </c>
      <c r="C653" s="502" t="s">
        <v>495</v>
      </c>
      <c r="D653" s="502">
        <v>214</v>
      </c>
      <c r="E653" s="502">
        <f>SUM(C653:D653)</f>
        <v>214</v>
      </c>
      <c r="F653" s="576">
        <v>174</v>
      </c>
      <c r="G653" s="502">
        <v>22</v>
      </c>
      <c r="H653" s="502">
        <v>66</v>
      </c>
      <c r="I653" s="526" t="s">
        <v>452</v>
      </c>
      <c r="J653" s="76"/>
      <c r="K653" s="76"/>
      <c r="L653" s="76"/>
      <c r="M653" s="76"/>
    </row>
    <row r="654" spans="2:13" ht="10.5" customHeight="1" x14ac:dyDescent="0.2">
      <c r="B654" s="399" t="s">
        <v>715</v>
      </c>
      <c r="C654" s="502" t="s">
        <v>495</v>
      </c>
      <c r="D654" s="502">
        <v>216</v>
      </c>
      <c r="E654" s="529">
        <f>SUM(C654:D654)</f>
        <v>216</v>
      </c>
      <c r="F654" s="529">
        <v>169</v>
      </c>
      <c r="G654" s="502">
        <v>10</v>
      </c>
      <c r="H654" s="502">
        <v>49</v>
      </c>
      <c r="I654" s="526" t="s">
        <v>452</v>
      </c>
      <c r="J654" s="76"/>
      <c r="K654" s="76"/>
      <c r="L654" s="76"/>
      <c r="M654" s="76"/>
    </row>
    <row r="655" spans="2:13" ht="10.5" customHeight="1" x14ac:dyDescent="0.2">
      <c r="B655" s="399" t="s">
        <v>743</v>
      </c>
      <c r="C655" s="502" t="s">
        <v>495</v>
      </c>
      <c r="D655" s="502">
        <v>368</v>
      </c>
      <c r="E655" s="529">
        <f>SUM(C655:D655)</f>
        <v>368</v>
      </c>
      <c r="F655" s="529">
        <v>179</v>
      </c>
      <c r="G655" s="502">
        <v>10</v>
      </c>
      <c r="H655" s="502">
        <v>38</v>
      </c>
      <c r="I655" s="526" t="s">
        <v>452</v>
      </c>
      <c r="J655" s="76"/>
      <c r="K655" s="76"/>
      <c r="L655" s="76"/>
      <c r="M655" s="76"/>
    </row>
    <row r="656" spans="2:13" ht="10.5" customHeight="1" x14ac:dyDescent="0.2">
      <c r="B656" s="399"/>
      <c r="C656" s="502"/>
      <c r="D656" s="502"/>
      <c r="E656" s="502"/>
      <c r="F656" s="529"/>
      <c r="G656" s="502"/>
      <c r="H656" s="502"/>
      <c r="I656" s="826"/>
      <c r="J656" s="76"/>
      <c r="K656" s="76"/>
      <c r="L656" s="76"/>
      <c r="M656" s="76"/>
    </row>
    <row r="657" spans="2:13" ht="10.5" customHeight="1" x14ac:dyDescent="0.2">
      <c r="B657" s="298" t="s">
        <v>496</v>
      </c>
      <c r="C657" s="502" t="s">
        <v>495</v>
      </c>
      <c r="D657" s="502">
        <v>250</v>
      </c>
      <c r="E657" s="502">
        <v>250</v>
      </c>
      <c r="F657" s="529">
        <v>191</v>
      </c>
      <c r="G657" s="502">
        <v>12</v>
      </c>
      <c r="H657" s="502">
        <v>38</v>
      </c>
      <c r="I657" s="526" t="s">
        <v>452</v>
      </c>
      <c r="J657" s="76"/>
      <c r="K657" s="76"/>
      <c r="L657" s="76"/>
      <c r="M657" s="76"/>
    </row>
    <row r="658" spans="2:13" ht="10.5" customHeight="1" x14ac:dyDescent="0.2">
      <c r="B658" s="298" t="s">
        <v>382</v>
      </c>
      <c r="C658" s="502" t="s">
        <v>495</v>
      </c>
      <c r="D658" s="502">
        <v>108</v>
      </c>
      <c r="E658" s="502">
        <v>108</v>
      </c>
      <c r="F658" s="502">
        <v>182</v>
      </c>
      <c r="G658" s="502">
        <v>8</v>
      </c>
      <c r="H658" s="502">
        <v>28</v>
      </c>
      <c r="I658" s="526" t="s">
        <v>452</v>
      </c>
      <c r="J658" s="76"/>
      <c r="K658" s="76"/>
      <c r="L658" s="76"/>
      <c r="M658" s="76"/>
    </row>
    <row r="659" spans="2:13" ht="10.5" customHeight="1" x14ac:dyDescent="0.2">
      <c r="B659" s="298" t="s">
        <v>795</v>
      </c>
      <c r="C659" s="502" t="s">
        <v>495</v>
      </c>
      <c r="D659" s="502">
        <v>166</v>
      </c>
      <c r="E659" s="502">
        <v>166</v>
      </c>
      <c r="F659" s="502">
        <v>185</v>
      </c>
      <c r="G659" s="502">
        <v>11</v>
      </c>
      <c r="H659" s="502">
        <v>27</v>
      </c>
      <c r="I659" s="526" t="s">
        <v>452</v>
      </c>
      <c r="J659" s="76"/>
      <c r="K659" s="76"/>
      <c r="L659" s="76"/>
      <c r="M659" s="76"/>
    </row>
    <row r="660" spans="2:13" ht="10.5" customHeight="1" x14ac:dyDescent="0.2">
      <c r="B660" s="300">
        <v>39692</v>
      </c>
      <c r="C660" s="502" t="s">
        <v>495</v>
      </c>
      <c r="D660" s="502">
        <v>251</v>
      </c>
      <c r="E660" s="502">
        <v>251</v>
      </c>
      <c r="F660" s="502">
        <v>177</v>
      </c>
      <c r="G660" s="502">
        <v>10</v>
      </c>
      <c r="H660" s="502">
        <v>37</v>
      </c>
      <c r="I660" s="526" t="s">
        <v>452</v>
      </c>
      <c r="J660" s="76"/>
      <c r="K660" s="76"/>
      <c r="L660" s="76"/>
      <c r="M660" s="76"/>
    </row>
    <row r="661" spans="2:13" ht="10.5" customHeight="1" x14ac:dyDescent="0.2">
      <c r="B661" s="300">
        <v>40087</v>
      </c>
      <c r="C661" s="502" t="s">
        <v>495</v>
      </c>
      <c r="D661" s="502">
        <v>279</v>
      </c>
      <c r="E661" s="502">
        <v>279</v>
      </c>
      <c r="F661" s="502">
        <v>184</v>
      </c>
      <c r="G661" s="502">
        <v>8</v>
      </c>
      <c r="H661" s="502">
        <v>52</v>
      </c>
      <c r="I661" s="526" t="s">
        <v>452</v>
      </c>
      <c r="J661" s="456"/>
      <c r="K661" s="456"/>
      <c r="L661" s="456"/>
      <c r="M661" s="456"/>
    </row>
    <row r="662" spans="2:13" ht="10.5" customHeight="1" x14ac:dyDescent="0.2">
      <c r="B662" s="298"/>
      <c r="C662" s="502"/>
      <c r="D662" s="502"/>
      <c r="E662" s="502"/>
      <c r="F662" s="502"/>
      <c r="G662" s="502"/>
      <c r="H662" s="502"/>
      <c r="I662" s="526"/>
      <c r="J662" s="1056"/>
      <c r="K662" s="1056"/>
      <c r="L662" s="1056"/>
      <c r="M662" s="1056"/>
    </row>
    <row r="663" spans="2:13" ht="10.5" customHeight="1" x14ac:dyDescent="0.2">
      <c r="B663" s="300">
        <v>40483</v>
      </c>
      <c r="C663" s="502" t="s">
        <v>495</v>
      </c>
      <c r="D663" s="502">
        <v>190</v>
      </c>
      <c r="E663" s="502">
        <v>190</v>
      </c>
      <c r="F663" s="502">
        <v>182</v>
      </c>
      <c r="G663" s="502">
        <v>9</v>
      </c>
      <c r="H663" s="502">
        <v>24</v>
      </c>
      <c r="I663" s="526" t="s">
        <v>452</v>
      </c>
      <c r="J663" s="1102"/>
      <c r="K663" s="1102"/>
      <c r="L663" s="1102"/>
      <c r="M663" s="1102"/>
    </row>
    <row r="664" spans="2:13" ht="10.5" customHeight="1" x14ac:dyDescent="0.2">
      <c r="B664" s="319" t="s">
        <v>335</v>
      </c>
      <c r="C664" s="502" t="s">
        <v>495</v>
      </c>
      <c r="D664" s="502">
        <v>164</v>
      </c>
      <c r="E664" s="502">
        <v>164</v>
      </c>
      <c r="F664" s="502">
        <v>183</v>
      </c>
      <c r="G664" s="502">
        <v>7</v>
      </c>
      <c r="H664" s="502">
        <v>25</v>
      </c>
      <c r="I664" s="526" t="s">
        <v>452</v>
      </c>
      <c r="J664" s="66"/>
      <c r="K664" s="76"/>
      <c r="L664" s="76"/>
      <c r="M664" s="76"/>
    </row>
    <row r="665" spans="2:13" ht="10.5" customHeight="1" x14ac:dyDescent="0.2">
      <c r="B665" s="319" t="s">
        <v>1318</v>
      </c>
      <c r="C665" s="502" t="s">
        <v>495</v>
      </c>
      <c r="D665" s="502">
        <v>133</v>
      </c>
      <c r="E665" s="502">
        <v>133</v>
      </c>
      <c r="F665" s="502">
        <v>159</v>
      </c>
      <c r="G665" s="502">
        <v>6</v>
      </c>
      <c r="H665" s="502">
        <v>19</v>
      </c>
      <c r="I665" s="526" t="s">
        <v>452</v>
      </c>
      <c r="K665" s="66"/>
    </row>
    <row r="666" spans="2:13" ht="10.5" customHeight="1" x14ac:dyDescent="0.2">
      <c r="B666" s="319" t="s">
        <v>1356</v>
      </c>
      <c r="C666" s="502" t="s">
        <v>495</v>
      </c>
      <c r="D666" s="502">
        <v>145</v>
      </c>
      <c r="E666" s="502">
        <v>145</v>
      </c>
      <c r="F666" s="502">
        <v>165</v>
      </c>
      <c r="G666" s="502">
        <v>5</v>
      </c>
      <c r="H666" s="502">
        <v>20</v>
      </c>
      <c r="I666" s="526" t="s">
        <v>452</v>
      </c>
      <c r="J666" s="60"/>
    </row>
    <row r="667" spans="2:13" ht="10.5" customHeight="1" x14ac:dyDescent="0.2">
      <c r="B667" s="319" t="s">
        <v>1357</v>
      </c>
      <c r="C667" s="502" t="s">
        <v>495</v>
      </c>
      <c r="D667" s="502">
        <v>262</v>
      </c>
      <c r="E667" s="502">
        <v>262</v>
      </c>
      <c r="F667" s="502">
        <v>153</v>
      </c>
      <c r="G667" s="502">
        <v>7</v>
      </c>
      <c r="H667" s="502">
        <v>26</v>
      </c>
      <c r="I667" s="526" t="s">
        <v>452</v>
      </c>
      <c r="J667" s="60"/>
    </row>
    <row r="668" spans="2:13" ht="10.5" customHeight="1" x14ac:dyDescent="0.2">
      <c r="B668" s="319"/>
      <c r="C668" s="502"/>
      <c r="D668" s="502"/>
      <c r="E668" s="502"/>
      <c r="F668" s="502"/>
      <c r="G668" s="502"/>
      <c r="H668" s="502"/>
      <c r="I668" s="526"/>
      <c r="J668" s="60"/>
    </row>
    <row r="669" spans="2:13" ht="10.5" customHeight="1" x14ac:dyDescent="0.2">
      <c r="B669" s="319" t="s">
        <v>1400</v>
      </c>
      <c r="C669" s="502" t="s">
        <v>495</v>
      </c>
      <c r="D669" s="502">
        <v>120</v>
      </c>
      <c r="E669" s="502">
        <v>120</v>
      </c>
      <c r="F669" s="502">
        <v>149</v>
      </c>
      <c r="G669" s="502">
        <v>10</v>
      </c>
      <c r="H669" s="502">
        <v>29</v>
      </c>
      <c r="I669" s="526" t="s">
        <v>452</v>
      </c>
      <c r="J669" s="60"/>
    </row>
    <row r="670" spans="2:13" ht="10.5" customHeight="1" x14ac:dyDescent="0.2">
      <c r="B670" s="319" t="s">
        <v>1423</v>
      </c>
      <c r="C670" s="502" t="s">
        <v>495</v>
      </c>
      <c r="D670" s="502">
        <v>69</v>
      </c>
      <c r="E670" s="502">
        <v>69</v>
      </c>
      <c r="F670" s="502">
        <v>161</v>
      </c>
      <c r="G670" s="502">
        <v>10</v>
      </c>
      <c r="H670" s="502">
        <v>13</v>
      </c>
      <c r="I670" s="526" t="s">
        <v>452</v>
      </c>
      <c r="J670" s="60"/>
    </row>
    <row r="671" spans="2:13" ht="10.5" customHeight="1" x14ac:dyDescent="0.2">
      <c r="B671" s="319" t="s">
        <v>1480</v>
      </c>
      <c r="C671" s="502" t="s">
        <v>495</v>
      </c>
      <c r="D671" s="502">
        <v>150</v>
      </c>
      <c r="E671" s="502">
        <v>150</v>
      </c>
      <c r="F671" s="502">
        <v>155</v>
      </c>
      <c r="G671" s="502">
        <v>8</v>
      </c>
      <c r="H671" s="502">
        <v>14</v>
      </c>
      <c r="I671" s="526" t="s">
        <v>452</v>
      </c>
      <c r="J671" s="60"/>
    </row>
    <row r="672" spans="2:13" ht="10.5" customHeight="1" x14ac:dyDescent="0.2">
      <c r="B672" s="320" t="s">
        <v>1620</v>
      </c>
      <c r="C672" s="520" t="s">
        <v>495</v>
      </c>
      <c r="D672" s="520">
        <v>77</v>
      </c>
      <c r="E672" s="520">
        <v>77</v>
      </c>
      <c r="F672" s="520">
        <v>156</v>
      </c>
      <c r="G672" s="520">
        <v>7</v>
      </c>
      <c r="H672" s="561">
        <v>8</v>
      </c>
      <c r="I672" s="527" t="s">
        <v>452</v>
      </c>
      <c r="J672" s="60"/>
    </row>
    <row r="673" spans="2:10" ht="12" customHeight="1" x14ac:dyDescent="0.2">
      <c r="B673" s="218" t="s">
        <v>621</v>
      </c>
      <c r="C673" s="215" t="s">
        <v>359</v>
      </c>
      <c r="J673" s="60"/>
    </row>
    <row r="674" spans="2:10" ht="10.5" customHeight="1" x14ac:dyDescent="0.2">
      <c r="B674" s="218"/>
      <c r="C674" s="215" t="s">
        <v>29</v>
      </c>
    </row>
    <row r="675" spans="2:10" ht="13.5" customHeight="1" x14ac:dyDescent="0.2">
      <c r="B675" s="218"/>
      <c r="C675" s="215" t="s">
        <v>1457</v>
      </c>
    </row>
    <row r="676" spans="2:10" ht="6" customHeight="1" x14ac:dyDescent="0.2">
      <c r="B676" s="1243"/>
      <c r="C676" s="209"/>
    </row>
    <row r="677" spans="2:10" ht="10.5" customHeight="1" x14ac:dyDescent="0.2">
      <c r="B677" s="1241" t="s">
        <v>1212</v>
      </c>
      <c r="C677" s="209"/>
    </row>
    <row r="678" spans="2:10" ht="10.5" customHeight="1" x14ac:dyDescent="0.2">
      <c r="B678" s="1241" t="s">
        <v>1698</v>
      </c>
      <c r="C678" s="209"/>
    </row>
    <row r="679" spans="2:10" ht="10.5" customHeight="1" x14ac:dyDescent="0.2">
      <c r="B679" s="48"/>
      <c r="C679" s="51"/>
      <c r="D679" s="51"/>
      <c r="E679" s="51"/>
      <c r="F679" s="51"/>
      <c r="G679" s="51"/>
      <c r="H679" s="51"/>
    </row>
    <row r="680" spans="2:10" ht="10.5" customHeight="1" x14ac:dyDescent="0.2">
      <c r="B680" s="48"/>
      <c r="C680" s="51"/>
      <c r="D680" s="51"/>
      <c r="E680" s="51"/>
      <c r="F680" s="51"/>
      <c r="G680" s="51"/>
      <c r="H680" s="51"/>
    </row>
    <row r="681" spans="2:10" ht="10.5" customHeight="1" x14ac:dyDescent="0.2">
      <c r="B681" s="48"/>
    </row>
    <row r="682" spans="2:10" ht="10.5" customHeight="1" x14ac:dyDescent="0.2">
      <c r="B682" s="48"/>
    </row>
    <row r="683" spans="2:10" ht="10.5" customHeight="1" x14ac:dyDescent="0.2">
      <c r="B683" s="48"/>
    </row>
    <row r="684" spans="2:10" ht="10.5" customHeight="1" x14ac:dyDescent="0.2">
      <c r="B684" s="48"/>
    </row>
    <row r="685" spans="2:10" ht="10.5" customHeight="1" x14ac:dyDescent="0.2">
      <c r="B685" s="48"/>
    </row>
    <row r="686" spans="2:10" ht="10.5" customHeight="1" x14ac:dyDescent="0.2">
      <c r="B686" s="48"/>
    </row>
    <row r="687" spans="2:10" ht="10.5" customHeight="1" x14ac:dyDescent="0.2">
      <c r="B687" s="1239"/>
    </row>
    <row r="688" spans="2:10" ht="10.5" customHeight="1" x14ac:dyDescent="0.2">
      <c r="B688" s="1239"/>
    </row>
    <row r="689" spans="2:10" ht="10.5" customHeight="1" x14ac:dyDescent="0.2">
      <c r="B689" s="48"/>
    </row>
    <row r="690" spans="2:10" ht="10.5" customHeight="1" x14ac:dyDescent="0.2">
      <c r="B690" s="48"/>
    </row>
    <row r="691" spans="2:10" ht="10.5" customHeight="1" x14ac:dyDescent="0.2">
      <c r="B691" s="48"/>
    </row>
    <row r="692" spans="2:10" ht="10.5" customHeight="1" x14ac:dyDescent="0.2">
      <c r="B692" s="48"/>
    </row>
    <row r="693" spans="2:10" ht="10.5" customHeight="1" x14ac:dyDescent="0.2">
      <c r="B693" s="48"/>
    </row>
    <row r="694" spans="2:10" ht="10.5" customHeight="1" x14ac:dyDescent="0.2">
      <c r="B694" s="48"/>
    </row>
    <row r="695" spans="2:10" ht="10.5" customHeight="1" x14ac:dyDescent="0.2">
      <c r="B695" s="48"/>
      <c r="G695" s="149">
        <v>14</v>
      </c>
    </row>
    <row r="696" spans="2:10" ht="10.5" customHeight="1" x14ac:dyDescent="0.2">
      <c r="B696" s="48"/>
    </row>
    <row r="697" spans="2:10" ht="10.5" customHeight="1" x14ac:dyDescent="0.2">
      <c r="B697" s="48"/>
    </row>
    <row r="698" spans="2:10" ht="10.5" customHeight="1" x14ac:dyDescent="0.2">
      <c r="B698" s="89" t="s">
        <v>820</v>
      </c>
      <c r="C698" s="76"/>
      <c r="D698" s="76"/>
      <c r="E698" s="76"/>
      <c r="F698" s="76"/>
      <c r="G698" s="76"/>
      <c r="H698" s="1260"/>
      <c r="I698" s="60"/>
      <c r="J698" s="60"/>
    </row>
    <row r="699" spans="2:10" ht="11.25" customHeight="1" x14ac:dyDescent="0.2">
      <c r="B699" s="1756" t="s">
        <v>271</v>
      </c>
      <c r="C699" s="1690" t="s">
        <v>910</v>
      </c>
      <c r="D699" s="1690" t="s">
        <v>1035</v>
      </c>
      <c r="E699" s="1690" t="s">
        <v>810</v>
      </c>
      <c r="F699" s="1698" t="s">
        <v>154</v>
      </c>
      <c r="G699" s="1700"/>
      <c r="H699" s="1672" t="s">
        <v>1040</v>
      </c>
      <c r="I699" s="1743" t="s">
        <v>1216</v>
      </c>
      <c r="J699" s="60"/>
    </row>
    <row r="700" spans="2:10" ht="23.25" customHeight="1" x14ac:dyDescent="0.2">
      <c r="B700" s="1757"/>
      <c r="C700" s="1691"/>
      <c r="D700" s="1691"/>
      <c r="E700" s="1691"/>
      <c r="F700" s="1698" t="s">
        <v>1036</v>
      </c>
      <c r="G700" s="1700"/>
      <c r="H700" s="1742"/>
      <c r="I700" s="1744"/>
      <c r="J700" s="60"/>
    </row>
    <row r="701" spans="2:10" ht="10.5" customHeight="1" x14ac:dyDescent="0.2">
      <c r="B701" s="1758"/>
      <c r="C701" s="258" t="s">
        <v>275</v>
      </c>
      <c r="D701" s="258" t="s">
        <v>276</v>
      </c>
      <c r="E701" s="258" t="s">
        <v>493</v>
      </c>
      <c r="F701" s="1682" t="s">
        <v>916</v>
      </c>
      <c r="G701" s="1683"/>
      <c r="H701" s="1481" t="s">
        <v>1624</v>
      </c>
      <c r="I701" s="1742"/>
      <c r="J701" s="60"/>
    </row>
    <row r="702" spans="2:10" ht="10.5" customHeight="1" x14ac:dyDescent="0.2">
      <c r="B702" s="298" t="s">
        <v>320</v>
      </c>
      <c r="C702" s="529">
        <v>135</v>
      </c>
      <c r="D702" s="529">
        <v>145</v>
      </c>
      <c r="E702" s="529">
        <v>318173</v>
      </c>
      <c r="F702" s="1786">
        <v>2200</v>
      </c>
      <c r="G702" s="1787"/>
      <c r="H702" s="1473">
        <v>49.4</v>
      </c>
      <c r="I702" s="1446" t="s">
        <v>321</v>
      </c>
      <c r="J702" s="60"/>
    </row>
    <row r="703" spans="2:10" ht="10.5" customHeight="1" x14ac:dyDescent="0.2">
      <c r="B703" s="298" t="s">
        <v>321</v>
      </c>
      <c r="C703" s="529">
        <v>95</v>
      </c>
      <c r="D703" s="529">
        <v>106</v>
      </c>
      <c r="E703" s="529">
        <v>105935</v>
      </c>
      <c r="F703" s="1788">
        <v>1001.49</v>
      </c>
      <c r="G703" s="1789"/>
      <c r="H703" s="1491">
        <v>22.5</v>
      </c>
      <c r="I703" s="963" t="s">
        <v>322</v>
      </c>
      <c r="J703" s="60"/>
    </row>
    <row r="704" spans="2:10" ht="10.5" customHeight="1" x14ac:dyDescent="0.2">
      <c r="B704" s="298" t="s">
        <v>322</v>
      </c>
      <c r="C704" s="529">
        <v>59</v>
      </c>
      <c r="D704" s="529">
        <v>73</v>
      </c>
      <c r="E704" s="529">
        <v>143603</v>
      </c>
      <c r="F704" s="1788">
        <v>1976.48</v>
      </c>
      <c r="G704" s="1789"/>
      <c r="H704" s="1491">
        <v>44.4</v>
      </c>
      <c r="I704" s="963" t="s">
        <v>323</v>
      </c>
      <c r="J704" s="60"/>
    </row>
    <row r="705" spans="2:10" ht="10.5" customHeight="1" x14ac:dyDescent="0.2">
      <c r="B705" s="298" t="s">
        <v>323</v>
      </c>
      <c r="C705" s="529">
        <v>95</v>
      </c>
      <c r="D705" s="529">
        <v>138</v>
      </c>
      <c r="E705" s="529">
        <v>212281</v>
      </c>
      <c r="F705" s="1788">
        <v>1538.13</v>
      </c>
      <c r="G705" s="1789"/>
      <c r="H705" s="1492">
        <v>34.6</v>
      </c>
      <c r="I705" s="1480" t="s">
        <v>279</v>
      </c>
      <c r="J705" s="60"/>
    </row>
    <row r="706" spans="2:10" ht="10.5" customHeight="1" x14ac:dyDescent="0.2">
      <c r="B706" s="534" t="s">
        <v>279</v>
      </c>
      <c r="C706" s="529">
        <v>83</v>
      </c>
      <c r="D706" s="529">
        <v>136</v>
      </c>
      <c r="E706" s="529">
        <v>334937</v>
      </c>
      <c r="F706" s="1788">
        <v>2460.4499999999998</v>
      </c>
      <c r="G706" s="1789"/>
      <c r="H706" s="1491">
        <v>55.3</v>
      </c>
      <c r="I706" s="963" t="s">
        <v>324</v>
      </c>
      <c r="J706" s="60"/>
    </row>
    <row r="707" spans="2:10" ht="10.5" customHeight="1" x14ac:dyDescent="0.2">
      <c r="B707" s="298"/>
      <c r="C707" s="529"/>
      <c r="D707" s="529"/>
      <c r="E707" s="529"/>
      <c r="F707" s="1788"/>
      <c r="G707" s="1789"/>
      <c r="H707" s="1491"/>
      <c r="I707" s="963"/>
      <c r="J707" s="60"/>
    </row>
    <row r="708" spans="2:10" ht="10.5" customHeight="1" x14ac:dyDescent="0.2">
      <c r="B708" s="298" t="s">
        <v>324</v>
      </c>
      <c r="C708" s="529">
        <v>165</v>
      </c>
      <c r="D708" s="529">
        <v>222</v>
      </c>
      <c r="E708" s="529">
        <v>454720</v>
      </c>
      <c r="F708" s="1788">
        <v>2045.35</v>
      </c>
      <c r="G708" s="1789"/>
      <c r="H708" s="1493">
        <v>46</v>
      </c>
      <c r="I708" s="963" t="s">
        <v>325</v>
      </c>
      <c r="J708" s="60"/>
    </row>
    <row r="709" spans="2:10" ht="10.5" customHeight="1" x14ac:dyDescent="0.2">
      <c r="B709" s="298" t="s">
        <v>325</v>
      </c>
      <c r="C709" s="502">
        <v>94</v>
      </c>
      <c r="D709" s="502">
        <v>134</v>
      </c>
      <c r="E709" s="502">
        <v>324410</v>
      </c>
      <c r="F709" s="1788">
        <v>2425.86</v>
      </c>
      <c r="G709" s="1789"/>
      <c r="H709" s="1494">
        <v>54.5</v>
      </c>
      <c r="I709" s="964" t="s">
        <v>278</v>
      </c>
      <c r="J709" s="60"/>
    </row>
    <row r="710" spans="2:10" ht="10.5" customHeight="1" x14ac:dyDescent="0.2">
      <c r="B710" s="298" t="s">
        <v>278</v>
      </c>
      <c r="C710" s="502">
        <v>50</v>
      </c>
      <c r="D710" s="502">
        <v>67</v>
      </c>
      <c r="E710" s="502">
        <v>338009</v>
      </c>
      <c r="F710" s="1788">
        <v>5049.8900000000003</v>
      </c>
      <c r="G710" s="1789"/>
      <c r="H710" s="1494">
        <v>113.5</v>
      </c>
      <c r="I710" s="965" t="s">
        <v>715</v>
      </c>
      <c r="J710" s="60"/>
    </row>
    <row r="711" spans="2:10" ht="10.5" customHeight="1" x14ac:dyDescent="0.2">
      <c r="B711" s="298" t="s">
        <v>715</v>
      </c>
      <c r="C711" s="502">
        <v>72</v>
      </c>
      <c r="D711" s="502">
        <v>128</v>
      </c>
      <c r="E711" s="502">
        <v>367305</v>
      </c>
      <c r="F711" s="1788">
        <v>2870.15</v>
      </c>
      <c r="G711" s="1789"/>
      <c r="H711" s="1493">
        <v>64.599999999999994</v>
      </c>
      <c r="I711" s="966" t="s">
        <v>743</v>
      </c>
      <c r="J711" s="60"/>
    </row>
    <row r="712" spans="2:10" ht="10.5" customHeight="1" x14ac:dyDescent="0.2">
      <c r="B712" s="298" t="s">
        <v>743</v>
      </c>
      <c r="C712" s="502">
        <v>40</v>
      </c>
      <c r="D712" s="502">
        <v>72</v>
      </c>
      <c r="E712" s="502">
        <v>178456</v>
      </c>
      <c r="F712" s="1788">
        <v>2464.21</v>
      </c>
      <c r="G712" s="1789"/>
      <c r="H712" s="1493">
        <v>55.4</v>
      </c>
      <c r="I712" s="966" t="s">
        <v>496</v>
      </c>
      <c r="J712" s="60"/>
    </row>
    <row r="713" spans="2:10" ht="10.5" customHeight="1" x14ac:dyDescent="0.2">
      <c r="B713" s="298"/>
      <c r="C713" s="502"/>
      <c r="D713" s="502"/>
      <c r="E713" s="502"/>
      <c r="F713" s="1788"/>
      <c r="G713" s="1789"/>
      <c r="H713" s="1495"/>
      <c r="I713" s="966"/>
      <c r="J713" s="60"/>
    </row>
    <row r="714" spans="2:10" ht="10.5" customHeight="1" x14ac:dyDescent="0.2">
      <c r="B714" s="298" t="s">
        <v>496</v>
      </c>
      <c r="C714" s="502">
        <v>49</v>
      </c>
      <c r="D714" s="502">
        <v>84</v>
      </c>
      <c r="E714" s="502">
        <v>238569</v>
      </c>
      <c r="F714" s="1788">
        <v>2849.11</v>
      </c>
      <c r="G714" s="1789"/>
      <c r="H714" s="1493">
        <v>65.2</v>
      </c>
      <c r="I714" s="966" t="s">
        <v>382</v>
      </c>
      <c r="J714" s="60"/>
    </row>
    <row r="715" spans="2:10" ht="10.5" customHeight="1" x14ac:dyDescent="0.2">
      <c r="B715" s="298" t="s">
        <v>382</v>
      </c>
      <c r="C715" s="502">
        <v>41</v>
      </c>
      <c r="D715" s="502">
        <v>66</v>
      </c>
      <c r="E715" s="502">
        <v>361907</v>
      </c>
      <c r="F715" s="1788">
        <v>5514.38</v>
      </c>
      <c r="G715" s="1789"/>
      <c r="H715" s="1493" t="s">
        <v>1678</v>
      </c>
      <c r="I715" s="966" t="s">
        <v>795</v>
      </c>
      <c r="J715" s="60"/>
    </row>
    <row r="716" spans="2:10" ht="10.5" customHeight="1" x14ac:dyDescent="0.2">
      <c r="B716" s="300">
        <v>39295</v>
      </c>
      <c r="C716" s="502">
        <v>54</v>
      </c>
      <c r="D716" s="502">
        <v>100</v>
      </c>
      <c r="E716" s="502">
        <v>615157</v>
      </c>
      <c r="F716" s="1788">
        <v>6122.1</v>
      </c>
      <c r="G716" s="1789"/>
      <c r="H716" s="1493">
        <v>131.4</v>
      </c>
      <c r="I716" s="966" t="s">
        <v>490</v>
      </c>
      <c r="J716" s="60"/>
    </row>
    <row r="717" spans="2:10" ht="10.5" customHeight="1" x14ac:dyDescent="0.2">
      <c r="B717" s="300">
        <v>39692</v>
      </c>
      <c r="C717" s="502">
        <v>55</v>
      </c>
      <c r="D717" s="502">
        <v>113</v>
      </c>
      <c r="E717" s="502">
        <v>716143</v>
      </c>
      <c r="F717" s="1788">
        <v>6360.69</v>
      </c>
      <c r="G717" s="1789"/>
      <c r="H717" s="1493" t="s">
        <v>1679</v>
      </c>
      <c r="I717" s="967">
        <v>40087</v>
      </c>
      <c r="J717" s="60"/>
    </row>
    <row r="718" spans="2:10" ht="10.5" customHeight="1" x14ac:dyDescent="0.2">
      <c r="B718" s="300">
        <v>40087</v>
      </c>
      <c r="C718" s="502">
        <v>57</v>
      </c>
      <c r="D718" s="502">
        <v>100</v>
      </c>
      <c r="E718" s="502">
        <v>463990</v>
      </c>
      <c r="F718" s="1788">
        <v>4659.6499999999996</v>
      </c>
      <c r="G718" s="1789"/>
      <c r="H718" s="1493">
        <v>100</v>
      </c>
      <c r="I718" s="967">
        <v>40483</v>
      </c>
      <c r="J718" s="60"/>
    </row>
    <row r="719" spans="2:10" ht="10.5" customHeight="1" x14ac:dyDescent="0.2">
      <c r="B719" s="300"/>
      <c r="C719" s="502"/>
      <c r="D719" s="502"/>
      <c r="E719" s="502"/>
      <c r="F719" s="1788"/>
      <c r="G719" s="1789"/>
      <c r="H719" s="1493"/>
      <c r="I719" s="967"/>
      <c r="J719" s="60"/>
    </row>
    <row r="720" spans="2:10" ht="10.5" customHeight="1" x14ac:dyDescent="0.2">
      <c r="B720" s="491" t="s">
        <v>332</v>
      </c>
      <c r="C720" s="502">
        <v>55</v>
      </c>
      <c r="D720" s="502">
        <v>73</v>
      </c>
      <c r="E720" s="502">
        <v>378088</v>
      </c>
      <c r="F720" s="1788">
        <v>5200.5200000000004</v>
      </c>
      <c r="G720" s="1789"/>
      <c r="H720" s="1493">
        <v>100.8</v>
      </c>
      <c r="I720" s="962" t="s">
        <v>335</v>
      </c>
      <c r="J720" s="60"/>
    </row>
    <row r="721" spans="2:12" ht="10.5" customHeight="1" x14ac:dyDescent="0.2">
      <c r="B721" s="319" t="s">
        <v>335</v>
      </c>
      <c r="C721" s="502">
        <v>45</v>
      </c>
      <c r="D721" s="502">
        <v>67</v>
      </c>
      <c r="E721" s="502">
        <v>553268</v>
      </c>
      <c r="F721" s="1788">
        <v>8287.26</v>
      </c>
      <c r="G721" s="1789"/>
      <c r="H721" s="1493" t="s">
        <v>1680</v>
      </c>
      <c r="I721" s="962" t="s">
        <v>1318</v>
      </c>
      <c r="J721" s="60"/>
    </row>
    <row r="722" spans="2:12" ht="10.5" customHeight="1" x14ac:dyDescent="0.2">
      <c r="B722" s="319" t="s">
        <v>1318</v>
      </c>
      <c r="C722" s="502">
        <v>47</v>
      </c>
      <c r="D722" s="502">
        <v>47</v>
      </c>
      <c r="E722" s="502">
        <v>411168</v>
      </c>
      <c r="F722" s="1788">
        <v>8755.8700000000008</v>
      </c>
      <c r="G722" s="1789"/>
      <c r="H722" s="1493">
        <v>140</v>
      </c>
      <c r="I722" s="962" t="s">
        <v>1356</v>
      </c>
      <c r="J722" s="60"/>
    </row>
    <row r="723" spans="2:12" ht="10.5" customHeight="1" x14ac:dyDescent="0.2">
      <c r="B723" s="319" t="s">
        <v>1356</v>
      </c>
      <c r="C723" s="502">
        <v>52</v>
      </c>
      <c r="D723" s="502">
        <v>84</v>
      </c>
      <c r="E723" s="502">
        <v>694087</v>
      </c>
      <c r="F723" s="1788">
        <v>8233.51</v>
      </c>
      <c r="G723" s="1789"/>
      <c r="H723" s="1493">
        <v>136</v>
      </c>
      <c r="I723" s="962" t="s">
        <v>1357</v>
      </c>
      <c r="J723" s="60"/>
    </row>
    <row r="724" spans="2:12" ht="10.5" customHeight="1" x14ac:dyDescent="0.2">
      <c r="B724" s="319" t="s">
        <v>1357</v>
      </c>
      <c r="C724" s="502">
        <v>58</v>
      </c>
      <c r="D724" s="502">
        <v>70</v>
      </c>
      <c r="E724" s="502">
        <v>534486</v>
      </c>
      <c r="F724" s="1788">
        <v>7581.86</v>
      </c>
      <c r="G724" s="1789"/>
      <c r="H724" s="1493">
        <v>118.4</v>
      </c>
      <c r="I724" s="962" t="s">
        <v>1400</v>
      </c>
      <c r="J724" s="60"/>
    </row>
    <row r="725" spans="2:12" ht="10.5" customHeight="1" x14ac:dyDescent="0.2">
      <c r="B725" s="319"/>
      <c r="C725" s="502"/>
      <c r="D725" s="502"/>
      <c r="E725" s="502"/>
      <c r="F725" s="1788"/>
      <c r="G725" s="1789"/>
      <c r="H725" s="1493"/>
      <c r="I725" s="962"/>
      <c r="J725" s="60"/>
    </row>
    <row r="726" spans="2:12" ht="10.5" customHeight="1" x14ac:dyDescent="0.2">
      <c r="B726" s="319" t="s">
        <v>1400</v>
      </c>
      <c r="C726" s="502">
        <v>23</v>
      </c>
      <c r="D726" s="502">
        <v>20</v>
      </c>
      <c r="E726" s="502">
        <v>154478</v>
      </c>
      <c r="F726" s="1788">
        <v>7721.68</v>
      </c>
      <c r="G726" s="1789"/>
      <c r="H726" s="1493">
        <v>133.6</v>
      </c>
      <c r="I726" s="962" t="s">
        <v>1423</v>
      </c>
      <c r="J726" s="60"/>
    </row>
    <row r="727" spans="2:12" ht="10.5" customHeight="1" x14ac:dyDescent="0.2">
      <c r="B727" s="319" t="s">
        <v>1423</v>
      </c>
      <c r="C727" s="502">
        <v>56</v>
      </c>
      <c r="D727" s="502">
        <v>104</v>
      </c>
      <c r="E727" s="502">
        <v>819928</v>
      </c>
      <c r="F727" s="1788">
        <v>7871.89</v>
      </c>
      <c r="G727" s="1789"/>
      <c r="H727" s="1493">
        <v>128.30000000000001</v>
      </c>
      <c r="I727" s="962" t="s">
        <v>1480</v>
      </c>
      <c r="J727" s="60"/>
    </row>
    <row r="728" spans="2:12" ht="10.5" customHeight="1" x14ac:dyDescent="0.2">
      <c r="B728" s="320" t="s">
        <v>1482</v>
      </c>
      <c r="C728" s="520">
        <v>56</v>
      </c>
      <c r="D728" s="520">
        <v>101</v>
      </c>
      <c r="E728" s="520" t="s">
        <v>452</v>
      </c>
      <c r="F728" s="1790" t="s">
        <v>452</v>
      </c>
      <c r="G728" s="1791"/>
      <c r="H728" s="1496" t="s">
        <v>452</v>
      </c>
      <c r="I728" s="968" t="s">
        <v>1618</v>
      </c>
      <c r="J728" s="60"/>
    </row>
    <row r="729" spans="2:12" ht="10.5" customHeight="1" x14ac:dyDescent="0.2">
      <c r="B729" s="1672" t="s">
        <v>271</v>
      </c>
      <c r="C729" s="1185" t="s">
        <v>927</v>
      </c>
      <c r="D729" s="1186"/>
      <c r="E729" s="1186"/>
      <c r="F729" s="1186"/>
      <c r="G729" s="1186"/>
      <c r="H729" s="1186"/>
      <c r="I729" s="1186"/>
      <c r="J729" s="1464"/>
      <c r="K729" s="177"/>
      <c r="L729" s="1467"/>
    </row>
    <row r="730" spans="2:12" ht="10.5" customHeight="1" x14ac:dyDescent="0.2">
      <c r="B730" s="1712"/>
      <c r="C730" s="293" t="s">
        <v>124</v>
      </c>
      <c r="D730" s="294" t="s">
        <v>129</v>
      </c>
      <c r="E730" s="294" t="s">
        <v>125</v>
      </c>
      <c r="F730" s="293" t="s">
        <v>697</v>
      </c>
      <c r="G730" s="293" t="s">
        <v>1236</v>
      </c>
      <c r="H730" s="294" t="s">
        <v>604</v>
      </c>
      <c r="I730" s="294" t="s">
        <v>285</v>
      </c>
      <c r="J730" s="293" t="s">
        <v>578</v>
      </c>
      <c r="K730" s="294" t="s">
        <v>130</v>
      </c>
      <c r="L730" s="293" t="s">
        <v>142</v>
      </c>
    </row>
    <row r="731" spans="2:12" ht="10.5" customHeight="1" x14ac:dyDescent="0.2">
      <c r="B731" s="1712"/>
      <c r="C731" s="347" t="s">
        <v>282</v>
      </c>
      <c r="D731" s="347" t="s">
        <v>282</v>
      </c>
      <c r="E731" s="347" t="s">
        <v>282</v>
      </c>
      <c r="F731" s="347"/>
      <c r="G731" s="347" t="s">
        <v>283</v>
      </c>
      <c r="H731" s="347"/>
      <c r="I731" s="347" t="s">
        <v>286</v>
      </c>
      <c r="J731" s="347"/>
      <c r="K731" s="347" t="s">
        <v>131</v>
      </c>
      <c r="L731" s="1466"/>
    </row>
    <row r="732" spans="2:12" ht="10.5" customHeight="1" x14ac:dyDescent="0.2">
      <c r="B732" s="1673"/>
      <c r="C732" s="1682" t="s">
        <v>276</v>
      </c>
      <c r="D732" s="1684"/>
      <c r="E732" s="1684"/>
      <c r="F732" s="1684"/>
      <c r="G732" s="1684"/>
      <c r="H732" s="1684"/>
      <c r="I732" s="1684"/>
      <c r="J732" s="1684"/>
      <c r="K732" s="1592"/>
      <c r="L732" s="1593"/>
    </row>
    <row r="733" spans="2:12" ht="10.5" customHeight="1" x14ac:dyDescent="0.2">
      <c r="B733" s="298" t="s">
        <v>450</v>
      </c>
      <c r="C733" s="706" t="s">
        <v>369</v>
      </c>
      <c r="D733" s="831" t="s">
        <v>369</v>
      </c>
      <c r="E733" s="1050">
        <v>21.19</v>
      </c>
      <c r="F733" s="1050">
        <v>32.25</v>
      </c>
      <c r="G733" s="1049">
        <v>0.28000000000000003</v>
      </c>
      <c r="H733" s="1050">
        <v>1.84</v>
      </c>
      <c r="I733" s="1497">
        <v>1.84</v>
      </c>
      <c r="J733" s="1049">
        <v>0.65</v>
      </c>
      <c r="K733" s="1053">
        <v>49.76</v>
      </c>
      <c r="L733" s="1049">
        <f>SUM(G733:K733)</f>
        <v>54.37</v>
      </c>
    </row>
    <row r="734" spans="2:12" ht="10.5" customHeight="1" x14ac:dyDescent="0.2">
      <c r="B734" s="298" t="s">
        <v>451</v>
      </c>
      <c r="C734" s="831" t="s">
        <v>369</v>
      </c>
      <c r="D734" s="831" t="s">
        <v>369</v>
      </c>
      <c r="E734" s="1050">
        <v>18.66</v>
      </c>
      <c r="F734" s="1050">
        <v>16.27</v>
      </c>
      <c r="G734" s="1049">
        <v>0.18</v>
      </c>
      <c r="H734" s="1050">
        <v>2.08</v>
      </c>
      <c r="I734" s="1049">
        <v>1.18</v>
      </c>
      <c r="J734" s="1049">
        <v>0.5</v>
      </c>
      <c r="K734" s="1053">
        <v>31.64</v>
      </c>
      <c r="L734" s="1049">
        <f>SUM(G734:K734)</f>
        <v>35.58</v>
      </c>
    </row>
    <row r="735" spans="2:12" ht="10.5" customHeight="1" x14ac:dyDescent="0.2">
      <c r="B735" s="298" t="s">
        <v>320</v>
      </c>
      <c r="C735" s="831" t="s">
        <v>369</v>
      </c>
      <c r="D735" s="831" t="s">
        <v>369</v>
      </c>
      <c r="E735" s="1050">
        <v>22.54</v>
      </c>
      <c r="F735" s="1050">
        <v>38.28</v>
      </c>
      <c r="G735" s="1049">
        <v>0.39</v>
      </c>
      <c r="H735" s="1050">
        <v>2.4700000000000002</v>
      </c>
      <c r="I735" s="1049">
        <v>2.06</v>
      </c>
      <c r="J735" s="1049">
        <v>0.71</v>
      </c>
      <c r="K735" s="1053">
        <v>63.57</v>
      </c>
      <c r="L735" s="1049">
        <f>SUM(G735:K735)</f>
        <v>69.2</v>
      </c>
    </row>
    <row r="736" spans="2:12" ht="10.5" customHeight="1" x14ac:dyDescent="0.2">
      <c r="B736" s="298" t="s">
        <v>321</v>
      </c>
      <c r="C736" s="831" t="s">
        <v>369</v>
      </c>
      <c r="D736" s="831" t="s">
        <v>369</v>
      </c>
      <c r="E736" s="1050">
        <v>24.09</v>
      </c>
      <c r="F736" s="1050">
        <v>26.96</v>
      </c>
      <c r="G736" s="1049">
        <v>0.32</v>
      </c>
      <c r="H736" s="1050">
        <v>5.25</v>
      </c>
      <c r="I736" s="1049">
        <v>0.35</v>
      </c>
      <c r="J736" s="1049">
        <v>0.35</v>
      </c>
      <c r="K736" s="1053">
        <v>37.68</v>
      </c>
      <c r="L736" s="1049">
        <f>SUM(G736:K736)</f>
        <v>43.95</v>
      </c>
    </row>
    <row r="737" spans="2:12" ht="10.5" customHeight="1" x14ac:dyDescent="0.2">
      <c r="B737" s="298" t="s">
        <v>322</v>
      </c>
      <c r="C737" s="831" t="s">
        <v>369</v>
      </c>
      <c r="D737" s="831" t="s">
        <v>369</v>
      </c>
      <c r="E737" s="1050">
        <v>16.8</v>
      </c>
      <c r="F737" s="1050">
        <v>17.600000000000001</v>
      </c>
      <c r="G737" s="1049">
        <v>0.2</v>
      </c>
      <c r="H737" s="1050">
        <v>4.3</v>
      </c>
      <c r="I737" s="1049">
        <v>0.06</v>
      </c>
      <c r="J737" s="1049">
        <v>0.2</v>
      </c>
      <c r="K737" s="1053">
        <v>26</v>
      </c>
      <c r="L737" s="1049">
        <f>SUM(G737:K737)</f>
        <v>30.759999999999998</v>
      </c>
    </row>
    <row r="738" spans="2:12" ht="10.5" customHeight="1" x14ac:dyDescent="0.2">
      <c r="B738" s="540"/>
      <c r="C738" s="706"/>
      <c r="D738" s="706"/>
      <c r="E738" s="1050"/>
      <c r="F738" s="1050"/>
      <c r="G738" s="1049"/>
      <c r="H738" s="1050"/>
      <c r="I738" s="1049"/>
      <c r="J738" s="1049"/>
      <c r="K738" s="1053"/>
      <c r="L738" s="1049"/>
    </row>
    <row r="739" spans="2:12" ht="10.5" customHeight="1" x14ac:dyDescent="0.2">
      <c r="B739" s="298" t="s">
        <v>323</v>
      </c>
      <c r="C739" s="831" t="s">
        <v>369</v>
      </c>
      <c r="D739" s="831" t="s">
        <v>369</v>
      </c>
      <c r="E739" s="1050">
        <v>9</v>
      </c>
      <c r="F739" s="1050">
        <v>37</v>
      </c>
      <c r="G739" s="1049">
        <v>0.1</v>
      </c>
      <c r="H739" s="1050">
        <v>2.4</v>
      </c>
      <c r="I739" s="1049">
        <v>0.5</v>
      </c>
      <c r="J739" s="1049">
        <v>0.25</v>
      </c>
      <c r="K739" s="1053">
        <v>49</v>
      </c>
      <c r="L739" s="1049">
        <f>SUM(G739:K739)</f>
        <v>52.25</v>
      </c>
    </row>
    <row r="740" spans="2:12" ht="10.5" customHeight="1" x14ac:dyDescent="0.2">
      <c r="B740" s="498" t="s">
        <v>279</v>
      </c>
      <c r="C740" s="831" t="s">
        <v>369</v>
      </c>
      <c r="D740" s="831" t="s">
        <v>369</v>
      </c>
      <c r="E740" s="1050">
        <v>22.95</v>
      </c>
      <c r="F740" s="1050">
        <v>28</v>
      </c>
      <c r="G740" s="1049">
        <v>0.2</v>
      </c>
      <c r="H740" s="1050">
        <v>3.9</v>
      </c>
      <c r="I740" s="1049">
        <v>1</v>
      </c>
      <c r="J740" s="1049" t="s">
        <v>369</v>
      </c>
      <c r="K740" s="1053">
        <v>57.5</v>
      </c>
      <c r="L740" s="1049">
        <f>SUM(G740:K740)</f>
        <v>62.6</v>
      </c>
    </row>
    <row r="741" spans="2:12" ht="10.5" customHeight="1" x14ac:dyDescent="0.2">
      <c r="B741" s="298" t="s">
        <v>324</v>
      </c>
      <c r="C741" s="831" t="s">
        <v>369</v>
      </c>
      <c r="D741" s="831" t="s">
        <v>369</v>
      </c>
      <c r="E741" s="1050">
        <v>38.25</v>
      </c>
      <c r="F741" s="1050">
        <v>54.6</v>
      </c>
      <c r="G741" s="1049">
        <v>0.16</v>
      </c>
      <c r="H741" s="1050">
        <v>4.95</v>
      </c>
      <c r="I741" s="1049">
        <v>2.38</v>
      </c>
      <c r="J741" s="1049">
        <v>0.7</v>
      </c>
      <c r="K741" s="1053">
        <v>82.8</v>
      </c>
      <c r="L741" s="1049">
        <f>SUM(G741:K741)</f>
        <v>90.99</v>
      </c>
    </row>
    <row r="742" spans="2:12" ht="10.5" customHeight="1" x14ac:dyDescent="0.2">
      <c r="B742" s="298" t="s">
        <v>325</v>
      </c>
      <c r="C742" s="831" t="s">
        <v>369</v>
      </c>
      <c r="D742" s="831" t="s">
        <v>369</v>
      </c>
      <c r="E742" s="1049">
        <v>18.75</v>
      </c>
      <c r="F742" s="1059">
        <v>37.950000000000003</v>
      </c>
      <c r="G742" s="1049">
        <v>0.2</v>
      </c>
      <c r="H742" s="1049">
        <v>7.5</v>
      </c>
      <c r="I742" s="1059">
        <v>0.38</v>
      </c>
      <c r="J742" s="1049">
        <v>0.21</v>
      </c>
      <c r="K742" s="1049">
        <v>55.2</v>
      </c>
      <c r="L742" s="1049">
        <f>SUM(G742:K742)</f>
        <v>63.49</v>
      </c>
    </row>
    <row r="743" spans="2:12" ht="10.5" customHeight="1" x14ac:dyDescent="0.2">
      <c r="B743" s="298" t="s">
        <v>278</v>
      </c>
      <c r="C743" s="831" t="s">
        <v>369</v>
      </c>
      <c r="D743" s="831" t="s">
        <v>369</v>
      </c>
      <c r="E743" s="1049">
        <v>15.9</v>
      </c>
      <c r="F743" s="1059">
        <v>23</v>
      </c>
      <c r="G743" s="1049">
        <v>0.11</v>
      </c>
      <c r="H743" s="1049">
        <v>2.6</v>
      </c>
      <c r="I743" s="1059">
        <v>0.3</v>
      </c>
      <c r="J743" s="1049" t="s">
        <v>369</v>
      </c>
      <c r="K743" s="1049">
        <v>18.100000000000001</v>
      </c>
      <c r="L743" s="1049">
        <f>SUM(G743:K743)</f>
        <v>21.11</v>
      </c>
    </row>
    <row r="744" spans="2:12" ht="10.5" customHeight="1" x14ac:dyDescent="0.2">
      <c r="B744" s="298"/>
      <c r="C744" s="594"/>
      <c r="D744" s="594"/>
      <c r="E744" s="1049"/>
      <c r="F744" s="1059"/>
      <c r="G744" s="1049"/>
      <c r="H744" s="1049"/>
      <c r="I744" s="1059"/>
      <c r="J744" s="1049"/>
      <c r="K744" s="1049"/>
      <c r="L744" s="1049"/>
    </row>
    <row r="745" spans="2:12" ht="10.5" customHeight="1" x14ac:dyDescent="0.2">
      <c r="B745" s="298" t="s">
        <v>715</v>
      </c>
      <c r="C745" s="831" t="s">
        <v>369</v>
      </c>
      <c r="D745" s="831" t="s">
        <v>369</v>
      </c>
      <c r="E745" s="1049">
        <v>40</v>
      </c>
      <c r="F745" s="1059">
        <v>30.5</v>
      </c>
      <c r="G745" s="1049">
        <v>0.22</v>
      </c>
      <c r="H745" s="1049">
        <v>3.3</v>
      </c>
      <c r="I745" s="1059">
        <v>1.08</v>
      </c>
      <c r="J745" s="1049" t="s">
        <v>369</v>
      </c>
      <c r="K745" s="1049">
        <v>39.9</v>
      </c>
      <c r="L745" s="1049">
        <f>SUM(G745:K745)</f>
        <v>44.5</v>
      </c>
    </row>
    <row r="746" spans="2:12" ht="10.5" customHeight="1" x14ac:dyDescent="0.2">
      <c r="B746" s="298" t="s">
        <v>743</v>
      </c>
      <c r="C746" s="831" t="s">
        <v>369</v>
      </c>
      <c r="D746" s="831" t="s">
        <v>369</v>
      </c>
      <c r="E746" s="1049">
        <v>18.45</v>
      </c>
      <c r="F746" s="1059">
        <v>27.5</v>
      </c>
      <c r="G746" s="1049">
        <v>0.25</v>
      </c>
      <c r="H746" s="1049">
        <v>2.15</v>
      </c>
      <c r="I746" s="1059">
        <v>0.72</v>
      </c>
      <c r="J746" s="1049">
        <v>0.05</v>
      </c>
      <c r="K746" s="1049">
        <v>14.88</v>
      </c>
      <c r="L746" s="1049">
        <f>SUM(G746:K746)</f>
        <v>18.05</v>
      </c>
    </row>
    <row r="747" spans="2:12" ht="10.5" customHeight="1" x14ac:dyDescent="0.2">
      <c r="B747" s="298" t="s">
        <v>496</v>
      </c>
      <c r="C747" s="831" t="s">
        <v>369</v>
      </c>
      <c r="D747" s="831" t="s">
        <v>369</v>
      </c>
      <c r="E747" s="1049">
        <v>26.1</v>
      </c>
      <c r="F747" s="1049">
        <v>26</v>
      </c>
      <c r="G747" s="1049" t="s">
        <v>369</v>
      </c>
      <c r="H747" s="1049">
        <v>2.93</v>
      </c>
      <c r="I747" s="1050" t="s">
        <v>369</v>
      </c>
      <c r="J747" s="1049">
        <v>0.02</v>
      </c>
      <c r="K747" s="1049">
        <v>18.95</v>
      </c>
      <c r="L747" s="1049">
        <f>SUM(G747:K747)</f>
        <v>21.9</v>
      </c>
    </row>
    <row r="748" spans="2:12" ht="10.5" customHeight="1" x14ac:dyDescent="0.2">
      <c r="B748" s="298" t="s">
        <v>382</v>
      </c>
      <c r="C748" s="831" t="s">
        <v>369</v>
      </c>
      <c r="D748" s="831" t="s">
        <v>369</v>
      </c>
      <c r="E748" s="1049">
        <v>21.75</v>
      </c>
      <c r="F748" s="1049">
        <v>20.75</v>
      </c>
      <c r="G748" s="1049">
        <v>0.03</v>
      </c>
      <c r="H748" s="1049">
        <v>2.42</v>
      </c>
      <c r="I748" s="1050" t="s">
        <v>369</v>
      </c>
      <c r="J748" s="1049">
        <v>0.05</v>
      </c>
      <c r="K748" s="1049">
        <v>13</v>
      </c>
      <c r="L748" s="1049">
        <f>SUM(G748:K748)</f>
        <v>15.5</v>
      </c>
    </row>
    <row r="749" spans="2:12" ht="10.5" customHeight="1" x14ac:dyDescent="0.2">
      <c r="B749" s="300">
        <v>39295</v>
      </c>
      <c r="C749" s="831" t="s">
        <v>369</v>
      </c>
      <c r="D749" s="831" t="s">
        <v>369</v>
      </c>
      <c r="E749" s="1049">
        <v>21.5</v>
      </c>
      <c r="F749" s="1049">
        <v>35.700000000000003</v>
      </c>
      <c r="G749" s="1049">
        <v>0.08</v>
      </c>
      <c r="H749" s="1049">
        <v>5.81</v>
      </c>
      <c r="I749" s="1050" t="s">
        <v>369</v>
      </c>
      <c r="J749" s="1049">
        <v>0.06</v>
      </c>
      <c r="K749" s="1049">
        <v>25.65</v>
      </c>
      <c r="L749" s="1049">
        <f>SUM(G749:K749)</f>
        <v>31.599999999999998</v>
      </c>
    </row>
    <row r="750" spans="2:12" ht="10.5" customHeight="1" x14ac:dyDescent="0.2">
      <c r="B750" s="300"/>
      <c r="C750" s="594"/>
      <c r="D750" s="594"/>
      <c r="E750" s="1049"/>
      <c r="F750" s="1049"/>
      <c r="G750" s="1049"/>
      <c r="H750" s="1049"/>
      <c r="I750" s="1049"/>
      <c r="J750" s="1049"/>
      <c r="K750" s="1049"/>
      <c r="L750" s="1049"/>
    </row>
    <row r="751" spans="2:12" ht="10.5" customHeight="1" x14ac:dyDescent="0.2">
      <c r="B751" s="300">
        <v>39692</v>
      </c>
      <c r="C751" s="831" t="s">
        <v>369</v>
      </c>
      <c r="D751" s="831" t="s">
        <v>369</v>
      </c>
      <c r="E751" s="1049">
        <v>31</v>
      </c>
      <c r="F751" s="1049">
        <v>33.69</v>
      </c>
      <c r="G751" s="1049" t="s">
        <v>369</v>
      </c>
      <c r="H751" s="1049">
        <v>6.75</v>
      </c>
      <c r="I751" s="1050" t="s">
        <v>369</v>
      </c>
      <c r="J751" s="1049">
        <v>0.06</v>
      </c>
      <c r="K751" s="1049">
        <v>28</v>
      </c>
      <c r="L751" s="1049">
        <f>SUM(G751:K751)</f>
        <v>34.81</v>
      </c>
    </row>
    <row r="752" spans="2:12" ht="10.5" customHeight="1" x14ac:dyDescent="0.2">
      <c r="B752" s="300">
        <v>40087</v>
      </c>
      <c r="C752" s="831" t="s">
        <v>369</v>
      </c>
      <c r="D752" s="831" t="s">
        <v>369</v>
      </c>
      <c r="E752" s="1049">
        <v>27.12</v>
      </c>
      <c r="F752" s="1049">
        <v>35</v>
      </c>
      <c r="G752" s="1049">
        <v>0.3</v>
      </c>
      <c r="H752" s="1049">
        <v>3.52</v>
      </c>
      <c r="I752" s="1050" t="s">
        <v>369</v>
      </c>
      <c r="J752" s="1049">
        <v>0.06</v>
      </c>
      <c r="K752" s="1049">
        <v>22</v>
      </c>
      <c r="L752" s="1049">
        <f>SUM(G752:K752)</f>
        <v>25.88</v>
      </c>
    </row>
    <row r="753" spans="2:16" ht="10.5" customHeight="1" x14ac:dyDescent="0.2">
      <c r="B753" s="319" t="s">
        <v>332</v>
      </c>
      <c r="C753" s="831" t="s">
        <v>369</v>
      </c>
      <c r="D753" s="831" t="s">
        <v>369</v>
      </c>
      <c r="E753" s="1049">
        <v>18.95</v>
      </c>
      <c r="F753" s="1049">
        <v>20.7</v>
      </c>
      <c r="G753" s="1049">
        <v>0.2</v>
      </c>
      <c r="H753" s="1049">
        <v>3.5</v>
      </c>
      <c r="I753" s="1050" t="s">
        <v>369</v>
      </c>
      <c r="J753" s="1049" t="s">
        <v>369</v>
      </c>
      <c r="K753" s="1049">
        <v>20.9</v>
      </c>
      <c r="L753" s="1049">
        <f>SUM(G753:K753)</f>
        <v>24.599999999999998</v>
      </c>
    </row>
    <row r="754" spans="2:16" ht="10.5" customHeight="1" x14ac:dyDescent="0.2">
      <c r="B754" s="319" t="s">
        <v>335</v>
      </c>
      <c r="C754" s="594" t="s">
        <v>369</v>
      </c>
      <c r="D754" s="594" t="s">
        <v>369</v>
      </c>
      <c r="E754" s="1049">
        <v>16.899999999999999</v>
      </c>
      <c r="F754" s="1049">
        <v>21.8</v>
      </c>
      <c r="G754" s="1049">
        <v>0.15</v>
      </c>
      <c r="H754" s="1049">
        <v>3.35</v>
      </c>
      <c r="I754" s="1049" t="s">
        <v>369</v>
      </c>
      <c r="J754" s="1049" t="s">
        <v>369</v>
      </c>
      <c r="K754" s="1049">
        <v>16.8</v>
      </c>
      <c r="L754" s="1049">
        <f>SUM(G754:K754)</f>
        <v>20.3</v>
      </c>
    </row>
    <row r="755" spans="2:16" ht="10.5" customHeight="1" x14ac:dyDescent="0.2">
      <c r="B755" s="319" t="s">
        <v>1318</v>
      </c>
      <c r="C755" s="594" t="s">
        <v>369</v>
      </c>
      <c r="D755" s="594" t="s">
        <v>369</v>
      </c>
      <c r="E755" s="1049">
        <v>14</v>
      </c>
      <c r="F755" s="1049">
        <v>15.1</v>
      </c>
      <c r="G755" s="1049">
        <v>0.15</v>
      </c>
      <c r="H755" s="1049">
        <v>1.5</v>
      </c>
      <c r="I755" s="1049">
        <v>0.75</v>
      </c>
      <c r="J755" s="1049" t="s">
        <v>369</v>
      </c>
      <c r="K755" s="1049">
        <v>10</v>
      </c>
      <c r="L755" s="1049">
        <f>SUM(G755:K755)</f>
        <v>12.4</v>
      </c>
    </row>
    <row r="756" spans="2:16" ht="10.5" customHeight="1" x14ac:dyDescent="0.2">
      <c r="B756" s="319"/>
      <c r="C756" s="594"/>
      <c r="D756" s="831"/>
      <c r="E756" s="1049"/>
      <c r="F756" s="1049"/>
      <c r="G756" s="1049"/>
      <c r="H756" s="1049"/>
      <c r="I756" s="1050"/>
      <c r="J756" s="1049"/>
      <c r="K756" s="1049"/>
      <c r="L756" s="1049"/>
    </row>
    <row r="757" spans="2:16" ht="10.5" customHeight="1" x14ac:dyDescent="0.2">
      <c r="B757" s="319" t="s">
        <v>1356</v>
      </c>
      <c r="C757" s="594" t="s">
        <v>369</v>
      </c>
      <c r="D757" s="831" t="s">
        <v>369</v>
      </c>
      <c r="E757" s="1049">
        <v>18.2</v>
      </c>
      <c r="F757" s="1049">
        <v>23.5</v>
      </c>
      <c r="G757" s="1049">
        <v>0.09</v>
      </c>
      <c r="H757" s="1049">
        <v>4.1100000000000003</v>
      </c>
      <c r="I757" s="1050">
        <v>0.1</v>
      </c>
      <c r="J757" s="1049" t="s">
        <v>369</v>
      </c>
      <c r="K757" s="1049">
        <v>28.5</v>
      </c>
      <c r="L757" s="1049">
        <f>SUM(G757:K757)</f>
        <v>32.799999999999997</v>
      </c>
    </row>
    <row r="758" spans="2:16" ht="10.5" customHeight="1" x14ac:dyDescent="0.2">
      <c r="B758" s="319" t="s">
        <v>1357</v>
      </c>
      <c r="C758" s="594" t="s">
        <v>369</v>
      </c>
      <c r="D758" s="831" t="s">
        <v>369</v>
      </c>
      <c r="E758" s="1049">
        <v>22.7</v>
      </c>
      <c r="F758" s="1049">
        <v>21.8</v>
      </c>
      <c r="G758" s="1049">
        <v>0.1</v>
      </c>
      <c r="H758" s="1049">
        <v>3.25</v>
      </c>
      <c r="I758" s="1050" t="s">
        <v>369</v>
      </c>
      <c r="J758" s="1049" t="s">
        <v>369</v>
      </c>
      <c r="K758" s="1049">
        <v>14.45</v>
      </c>
      <c r="L758" s="1049">
        <f>SUM(G758:K758)</f>
        <v>17.8</v>
      </c>
      <c r="M758" s="75"/>
      <c r="N758" s="75"/>
      <c r="O758" s="75"/>
      <c r="P758" s="75"/>
    </row>
    <row r="759" spans="2:16" ht="10.5" customHeight="1" x14ac:dyDescent="0.2">
      <c r="B759" s="319" t="s">
        <v>1400</v>
      </c>
      <c r="C759" s="594" t="s">
        <v>369</v>
      </c>
      <c r="D759" s="831" t="s">
        <v>369</v>
      </c>
      <c r="E759" s="1049">
        <v>10</v>
      </c>
      <c r="F759" s="1049">
        <v>2.92</v>
      </c>
      <c r="G759" s="1049" t="s">
        <v>369</v>
      </c>
      <c r="H759" s="1049">
        <v>1.44</v>
      </c>
      <c r="I759" s="1050" t="s">
        <v>369</v>
      </c>
      <c r="J759" s="1049" t="s">
        <v>369</v>
      </c>
      <c r="K759" s="1049">
        <v>3.32</v>
      </c>
      <c r="L759" s="1049">
        <v>17.68</v>
      </c>
      <c r="M759" s="75"/>
      <c r="N759" s="75"/>
      <c r="O759" s="75"/>
      <c r="P759" s="75"/>
    </row>
    <row r="760" spans="2:16" ht="10.5" customHeight="1" x14ac:dyDescent="0.2">
      <c r="B760" s="319" t="s">
        <v>1423</v>
      </c>
      <c r="C760" s="594" t="s">
        <v>369</v>
      </c>
      <c r="D760" s="831" t="s">
        <v>369</v>
      </c>
      <c r="E760" s="1049">
        <v>14</v>
      </c>
      <c r="F760" s="1049">
        <v>34.1</v>
      </c>
      <c r="G760" s="1049" t="s">
        <v>369</v>
      </c>
      <c r="H760" s="1049">
        <v>4.8</v>
      </c>
      <c r="I760" s="1050" t="s">
        <v>369</v>
      </c>
      <c r="J760" s="1049" t="s">
        <v>369</v>
      </c>
      <c r="K760" s="1049">
        <v>39.15</v>
      </c>
      <c r="L760" s="1049">
        <v>92.05</v>
      </c>
      <c r="M760" s="75"/>
      <c r="N760" s="75"/>
      <c r="O760" s="75"/>
      <c r="P760" s="75"/>
    </row>
    <row r="761" spans="2:16" ht="10.5" customHeight="1" x14ac:dyDescent="0.2">
      <c r="B761" s="320" t="s">
        <v>1482</v>
      </c>
      <c r="C761" s="832" t="s">
        <v>369</v>
      </c>
      <c r="D761" s="832" t="s">
        <v>369</v>
      </c>
      <c r="E761" s="1060">
        <v>9.8000000000000007</v>
      </c>
      <c r="F761" s="1060">
        <v>37.4</v>
      </c>
      <c r="G761" s="1060" t="s">
        <v>369</v>
      </c>
      <c r="H761" s="1060">
        <v>5.25</v>
      </c>
      <c r="I761" s="1060" t="s">
        <v>369</v>
      </c>
      <c r="J761" s="1060" t="s">
        <v>369</v>
      </c>
      <c r="K761" s="1060">
        <v>36.4</v>
      </c>
      <c r="L761" s="1060">
        <v>88.85</v>
      </c>
      <c r="M761" s="76"/>
      <c r="N761" s="76"/>
      <c r="O761" s="76"/>
      <c r="P761" s="76"/>
    </row>
    <row r="762" spans="2:16" ht="6" customHeight="1" x14ac:dyDescent="0.2">
      <c r="B762" s="1247"/>
      <c r="C762" s="1274"/>
      <c r="D762" s="1274"/>
      <c r="E762" s="1059"/>
      <c r="F762" s="1059"/>
      <c r="G762" s="1059"/>
      <c r="H762" s="1059"/>
      <c r="I762" s="1059"/>
      <c r="J762" s="1059"/>
      <c r="K762" s="1240"/>
      <c r="L762" s="1240"/>
      <c r="M762" s="1240"/>
      <c r="N762" s="1240"/>
      <c r="O762" s="1240"/>
      <c r="P762" s="1240"/>
    </row>
    <row r="763" spans="2:16" ht="10.5" customHeight="1" x14ac:dyDescent="0.2">
      <c r="B763" s="1241" t="s">
        <v>1213</v>
      </c>
      <c r="C763" s="1275"/>
      <c r="D763" s="1275"/>
      <c r="E763" s="1275"/>
      <c r="F763" s="1275"/>
      <c r="G763" s="1275"/>
      <c r="H763" s="85"/>
      <c r="I763" s="76"/>
      <c r="J763" s="76"/>
      <c r="K763" s="76"/>
      <c r="L763" s="76"/>
      <c r="M763" s="76"/>
      <c r="N763" s="76"/>
      <c r="O763" s="76"/>
      <c r="P763" s="76"/>
    </row>
    <row r="764" spans="2:16" ht="10.5" customHeight="1" x14ac:dyDescent="0.2">
      <c r="B764" s="1241" t="s">
        <v>1214</v>
      </c>
      <c r="C764" s="1241"/>
      <c r="D764" s="1241"/>
      <c r="E764" s="1241"/>
      <c r="F764" s="1241"/>
      <c r="G764" s="1241"/>
      <c r="H764" s="76"/>
      <c r="I764" s="76"/>
      <c r="J764" s="76"/>
      <c r="K764" s="76"/>
      <c r="L764" s="76"/>
      <c r="M764" s="76"/>
      <c r="N764" s="76"/>
      <c r="O764" s="76"/>
      <c r="P764" s="76"/>
    </row>
    <row r="765" spans="2:16" ht="10.5" customHeight="1" x14ac:dyDescent="0.2">
      <c r="B765" s="1241" t="s">
        <v>1215</v>
      </c>
      <c r="C765" s="1241"/>
      <c r="D765" s="1241"/>
      <c r="E765" s="1241"/>
      <c r="F765" s="1241"/>
      <c r="G765" s="1241"/>
      <c r="H765" s="76"/>
      <c r="I765" s="76"/>
      <c r="J765" s="76"/>
      <c r="K765" s="76"/>
      <c r="L765" s="76"/>
      <c r="M765" s="76"/>
      <c r="N765" s="76"/>
      <c r="O765" s="76"/>
      <c r="P765" s="76"/>
    </row>
    <row r="766" spans="2:16" ht="10.5" customHeight="1" x14ac:dyDescent="0.2">
      <c r="B766" s="1241" t="s">
        <v>1186</v>
      </c>
      <c r="C766" s="1241"/>
      <c r="D766" s="1241"/>
      <c r="E766" s="1241"/>
      <c r="F766" s="1241"/>
      <c r="G766" s="1241"/>
      <c r="H766" s="76"/>
      <c r="I766" s="76"/>
      <c r="J766" s="76"/>
      <c r="K766" s="76"/>
      <c r="L766" s="76"/>
      <c r="M766" s="76"/>
      <c r="N766" s="76"/>
      <c r="O766" s="76"/>
      <c r="P766" s="76"/>
    </row>
    <row r="767" spans="2:16" ht="10.5" customHeight="1" x14ac:dyDescent="0.2">
      <c r="B767" s="1713" t="s">
        <v>1621</v>
      </c>
      <c r="C767" s="1714"/>
      <c r="D767" s="1714"/>
      <c r="E767" s="1714"/>
      <c r="F767" s="1714"/>
      <c r="G767" s="1714"/>
      <c r="H767" s="76"/>
      <c r="I767" s="76"/>
      <c r="J767" s="76"/>
      <c r="K767" s="76"/>
      <c r="L767" s="76"/>
      <c r="M767" s="76"/>
      <c r="N767" s="76"/>
      <c r="O767" s="76"/>
      <c r="P767" s="76"/>
    </row>
    <row r="768" spans="2:16" ht="10.5" customHeight="1" x14ac:dyDescent="0.2">
      <c r="B768" s="1241" t="s">
        <v>1622</v>
      </c>
      <c r="C768" s="1241"/>
      <c r="D768" s="1241"/>
      <c r="E768" s="1241" t="s">
        <v>475</v>
      </c>
      <c r="F768" s="1241"/>
      <c r="G768" s="1241"/>
      <c r="H768" s="76"/>
      <c r="I768" s="438"/>
      <c r="J768" s="438"/>
      <c r="K768" s="438"/>
      <c r="L768" s="438"/>
      <c r="M768" s="438"/>
      <c r="N768" s="438"/>
      <c r="O768" s="438"/>
      <c r="P768" s="438"/>
    </row>
    <row r="769" spans="2:16" ht="10.5" customHeight="1" x14ac:dyDescent="0.2">
      <c r="H769" s="76"/>
      <c r="I769" s="438"/>
      <c r="J769" s="438"/>
      <c r="K769" s="438"/>
      <c r="L769" s="438"/>
      <c r="M769" s="438"/>
      <c r="N769" s="438"/>
      <c r="O769" s="438"/>
      <c r="P769" s="438"/>
    </row>
    <row r="770" spans="2:16" ht="10.5" customHeight="1" x14ac:dyDescent="0.2">
      <c r="H770" s="76"/>
      <c r="I770" s="438"/>
      <c r="J770" s="438"/>
      <c r="K770" s="438"/>
      <c r="L770" s="438"/>
      <c r="M770" s="438"/>
      <c r="N770" s="438"/>
      <c r="O770" s="438"/>
      <c r="P770" s="438"/>
    </row>
    <row r="771" spans="2:16" ht="10.5" customHeight="1" x14ac:dyDescent="0.2">
      <c r="B771" s="1241"/>
      <c r="C771" s="1241"/>
      <c r="D771" s="1241"/>
      <c r="E771" s="1241"/>
      <c r="F771" s="1241"/>
      <c r="G771" s="1241"/>
      <c r="H771" s="1240"/>
      <c r="I771" s="1240"/>
      <c r="J771" s="1240"/>
      <c r="K771" s="1240"/>
      <c r="L771" s="1240"/>
      <c r="M771" s="1240"/>
      <c r="N771" s="1240"/>
      <c r="O771" s="1240"/>
      <c r="P771" s="1240"/>
    </row>
    <row r="772" spans="2:16" ht="10.5" customHeight="1" x14ac:dyDescent="0.2">
      <c r="B772" s="1241"/>
      <c r="C772" s="1241"/>
      <c r="D772" s="1241"/>
      <c r="E772" s="1241"/>
      <c r="F772" s="1241"/>
      <c r="G772" s="1241"/>
      <c r="H772" s="1240"/>
      <c r="I772" s="1240"/>
      <c r="J772" s="1240"/>
      <c r="K772" s="1240"/>
      <c r="L772" s="1240"/>
      <c r="M772" s="1240"/>
      <c r="N772" s="1240"/>
      <c r="O772" s="1240"/>
      <c r="P772" s="1240"/>
    </row>
    <row r="773" spans="2:16" ht="10.5" customHeight="1" x14ac:dyDescent="0.2">
      <c r="B773" s="1241"/>
      <c r="C773" s="1241"/>
      <c r="D773" s="1241"/>
      <c r="E773" s="1241"/>
      <c r="F773" s="1241"/>
      <c r="G773" s="1241"/>
      <c r="H773" s="1240"/>
      <c r="I773" s="1240"/>
      <c r="J773" s="1240"/>
      <c r="K773" s="1240"/>
      <c r="L773" s="1240"/>
      <c r="M773" s="1240"/>
      <c r="N773" s="1240"/>
      <c r="O773" s="1240"/>
      <c r="P773" s="1240"/>
    </row>
    <row r="774" spans="2:16" ht="10.5" customHeight="1" x14ac:dyDescent="0.2">
      <c r="B774" s="1241"/>
      <c r="C774" s="1241"/>
      <c r="D774" s="1241"/>
      <c r="E774" s="1241"/>
      <c r="F774" s="1241"/>
      <c r="G774" s="1241"/>
      <c r="H774" s="1240"/>
      <c r="I774" s="1240"/>
      <c r="J774" s="1240"/>
      <c r="K774" s="1240"/>
      <c r="L774" s="1240"/>
      <c r="M774" s="1240"/>
      <c r="N774" s="1240"/>
      <c r="O774" s="1240"/>
      <c r="P774" s="1240"/>
    </row>
    <row r="775" spans="2:16" ht="10.5" customHeight="1" x14ac:dyDescent="0.2">
      <c r="B775" s="1241"/>
      <c r="C775" s="1241"/>
      <c r="D775" s="1241"/>
      <c r="E775" s="1241"/>
      <c r="F775" s="1241"/>
      <c r="G775" s="1241"/>
      <c r="H775" s="1240"/>
      <c r="I775" s="1240"/>
      <c r="J775" s="1240"/>
      <c r="K775" s="1240"/>
      <c r="L775" s="1240"/>
      <c r="M775" s="1240"/>
      <c r="N775" s="1240"/>
      <c r="O775" s="1240"/>
      <c r="P775" s="1240"/>
    </row>
    <row r="776" spans="2:16" ht="10.5" customHeight="1" x14ac:dyDescent="0.2">
      <c r="B776" s="1241"/>
      <c r="C776" s="1241"/>
      <c r="D776" s="1241"/>
      <c r="E776" s="1241"/>
      <c r="F776" s="1241"/>
      <c r="G776" s="1241"/>
      <c r="H776" s="1240"/>
      <c r="I776" s="1240"/>
      <c r="J776" s="1240"/>
      <c r="K776" s="1240"/>
      <c r="L776" s="1240"/>
      <c r="M776" s="1240"/>
      <c r="N776" s="1240"/>
      <c r="O776" s="1240"/>
      <c r="P776" s="1240"/>
    </row>
    <row r="777" spans="2:16" ht="10.5" customHeight="1" x14ac:dyDescent="0.2">
      <c r="B777" s="1241"/>
      <c r="C777" s="1241"/>
      <c r="D777" s="1241"/>
      <c r="E777" s="1241"/>
      <c r="F777" s="1241"/>
      <c r="G777" s="1241"/>
      <c r="H777" s="1240"/>
      <c r="I777" s="1240"/>
      <c r="J777" s="1240"/>
      <c r="K777" s="1240"/>
      <c r="L777" s="1240"/>
      <c r="M777" s="1240"/>
      <c r="N777" s="1240"/>
      <c r="O777" s="1240"/>
      <c r="P777" s="1240"/>
    </row>
    <row r="778" spans="2:16" ht="10.5" customHeight="1" x14ac:dyDescent="0.2">
      <c r="B778" s="1241"/>
      <c r="C778" s="1241"/>
      <c r="D778" s="1241"/>
      <c r="E778" s="1241"/>
      <c r="F778" s="1241"/>
      <c r="G778" s="1241"/>
      <c r="H778" s="1240"/>
      <c r="I778" s="1240"/>
      <c r="J778" s="1240"/>
      <c r="K778" s="1240"/>
      <c r="L778" s="1240"/>
      <c r="M778" s="1240"/>
      <c r="N778" s="1240"/>
      <c r="O778" s="1240"/>
      <c r="P778" s="1240"/>
    </row>
    <row r="779" spans="2:16" ht="10.5" customHeight="1" x14ac:dyDescent="0.2">
      <c r="B779" s="1241"/>
      <c r="C779" s="1241"/>
      <c r="D779" s="1241"/>
      <c r="E779" s="1241"/>
      <c r="F779" s="1241"/>
      <c r="G779" s="1241"/>
      <c r="H779" s="1240"/>
      <c r="I779" s="1240"/>
      <c r="J779" s="1240"/>
      <c r="K779" s="1240"/>
      <c r="L779" s="1240"/>
      <c r="M779" s="1240"/>
      <c r="N779" s="1240"/>
      <c r="O779" s="1240"/>
      <c r="P779" s="1240"/>
    </row>
    <row r="780" spans="2:16" ht="10.5" customHeight="1" x14ac:dyDescent="0.2">
      <c r="B780" s="1241"/>
      <c r="C780" s="1241"/>
      <c r="D780" s="1241"/>
      <c r="E780" s="1241"/>
      <c r="F780" s="1241"/>
      <c r="G780" s="1241"/>
      <c r="H780" s="1240"/>
      <c r="I780" s="1240"/>
      <c r="J780" s="1240"/>
      <c r="K780" s="1240"/>
      <c r="L780" s="1240"/>
      <c r="M780" s="1240"/>
      <c r="N780" s="1240"/>
      <c r="O780" s="1240"/>
      <c r="P780" s="1240"/>
    </row>
    <row r="781" spans="2:16" ht="10.5" customHeight="1" x14ac:dyDescent="0.2">
      <c r="B781" s="444"/>
      <c r="C781" s="444"/>
      <c r="D781" s="444"/>
      <c r="E781" s="444"/>
      <c r="F781" s="444"/>
      <c r="G781" s="444"/>
      <c r="H781" s="438"/>
      <c r="I781" s="438"/>
      <c r="J781" s="438"/>
      <c r="K781" s="438"/>
      <c r="L781" s="438"/>
      <c r="M781" s="438"/>
      <c r="N781" s="438"/>
      <c r="O781" s="438"/>
      <c r="P781" s="438"/>
    </row>
    <row r="782" spans="2:16" ht="10.5" customHeight="1" x14ac:dyDescent="0.2">
      <c r="B782" s="444"/>
      <c r="C782" s="444"/>
      <c r="D782" s="444"/>
      <c r="E782" s="444"/>
      <c r="F782" s="444"/>
      <c r="G782" s="149">
        <v>15</v>
      </c>
      <c r="H782" s="438"/>
      <c r="I782" s="85"/>
      <c r="J782" s="85"/>
      <c r="K782" s="76"/>
      <c r="L782" s="76"/>
      <c r="M782" s="76"/>
      <c r="N782" s="76"/>
      <c r="O782" s="76"/>
      <c r="P782" s="76"/>
    </row>
    <row r="783" spans="2:16" ht="10.5" customHeight="1" x14ac:dyDescent="0.2">
      <c r="B783" s="1243"/>
      <c r="C783" s="1243"/>
      <c r="D783" s="1243"/>
      <c r="E783" s="1243"/>
      <c r="F783" s="1243"/>
      <c r="G783" s="149"/>
      <c r="H783" s="1240"/>
      <c r="I783" s="85"/>
      <c r="J783" s="85"/>
      <c r="K783" s="1240"/>
      <c r="L783" s="1240"/>
      <c r="M783" s="1240"/>
      <c r="N783" s="1240"/>
      <c r="O783" s="1240"/>
      <c r="P783" s="1240"/>
    </row>
    <row r="784" spans="2:16" ht="10.5" customHeight="1" x14ac:dyDescent="0.2">
      <c r="B784" s="444"/>
      <c r="C784" s="444"/>
      <c r="D784" s="444"/>
      <c r="E784" s="444"/>
      <c r="F784" s="444"/>
      <c r="G784" s="444"/>
      <c r="H784" s="438"/>
      <c r="I784" s="76"/>
      <c r="J784" s="76"/>
      <c r="K784" s="76"/>
      <c r="L784" s="76"/>
      <c r="M784" s="76"/>
      <c r="N784" s="76"/>
      <c r="O784" s="76"/>
      <c r="P784" s="76"/>
    </row>
    <row r="785" spans="2:16" ht="10.5" customHeight="1" x14ac:dyDescent="0.2">
      <c r="B785" s="48" t="s">
        <v>821</v>
      </c>
      <c r="C785" s="76"/>
      <c r="D785" s="76"/>
      <c r="E785" s="76"/>
      <c r="F785" s="76"/>
      <c r="G785" s="76"/>
      <c r="H785" s="87"/>
      <c r="I785" s="76"/>
      <c r="J785" s="76"/>
      <c r="K785" s="76"/>
      <c r="L785" s="76"/>
      <c r="M785" s="76"/>
      <c r="N785" s="76"/>
      <c r="O785" s="76"/>
      <c r="P785" s="76"/>
    </row>
    <row r="786" spans="2:16" ht="10.5" customHeight="1" x14ac:dyDescent="0.2">
      <c r="B786" s="1672" t="s">
        <v>1216</v>
      </c>
      <c r="C786" s="1690" t="s">
        <v>1397</v>
      </c>
      <c r="D786" s="1698" t="s">
        <v>35</v>
      </c>
      <c r="E786" s="1699"/>
      <c r="F786" s="1699"/>
      <c r="G786" s="1700"/>
      <c r="H786" s="318" t="s">
        <v>141</v>
      </c>
      <c r="I786" s="76"/>
      <c r="J786" s="76"/>
      <c r="K786" s="76"/>
      <c r="L786" s="76"/>
      <c r="M786" s="76"/>
      <c r="N786" s="76"/>
      <c r="O786" s="76"/>
      <c r="P786" s="76"/>
    </row>
    <row r="787" spans="2:16" ht="33.75" customHeight="1" x14ac:dyDescent="0.2">
      <c r="B787" s="1712"/>
      <c r="C787" s="1691"/>
      <c r="D787" s="272" t="s">
        <v>37</v>
      </c>
      <c r="E787" s="272" t="s">
        <v>158</v>
      </c>
      <c r="F787" s="272" t="s">
        <v>1037</v>
      </c>
      <c r="G787" s="272" t="s">
        <v>142</v>
      </c>
      <c r="H787" s="1420" t="s">
        <v>826</v>
      </c>
      <c r="I787" s="1085"/>
      <c r="J787" s="76"/>
      <c r="K787" s="76"/>
      <c r="L787" s="76"/>
      <c r="M787" s="76"/>
      <c r="N787" s="76"/>
      <c r="O787" s="76"/>
      <c r="P787" s="76"/>
    </row>
    <row r="788" spans="2:16" ht="10.5" customHeight="1" x14ac:dyDescent="0.2">
      <c r="B788" s="1673"/>
      <c r="C788" s="1754" t="s">
        <v>1247</v>
      </c>
      <c r="D788" s="1755"/>
      <c r="E788" s="1755"/>
      <c r="F788" s="1755"/>
      <c r="G788" s="1755"/>
      <c r="H788" s="1755"/>
      <c r="I788" s="1085"/>
      <c r="J788" s="76"/>
      <c r="K788" s="76"/>
      <c r="L788" s="76"/>
      <c r="M788" s="76"/>
      <c r="N788" s="76"/>
      <c r="O788" s="76"/>
      <c r="P788" s="76"/>
    </row>
    <row r="789" spans="2:16" ht="10.5" customHeight="1" x14ac:dyDescent="0.2">
      <c r="B789" s="298" t="s">
        <v>755</v>
      </c>
      <c r="C789" s="493">
        <v>136868</v>
      </c>
      <c r="D789" s="493">
        <v>54215</v>
      </c>
      <c r="E789" s="493">
        <v>14589</v>
      </c>
      <c r="F789" s="493">
        <v>8278</v>
      </c>
      <c r="G789" s="493">
        <f>SUM(D789:F789)</f>
        <v>77082</v>
      </c>
      <c r="H789" s="493" t="s">
        <v>369</v>
      </c>
      <c r="I789" s="76"/>
      <c r="J789" s="76"/>
      <c r="K789" s="76"/>
      <c r="L789" s="76"/>
      <c r="M789" s="76"/>
      <c r="N789" s="76"/>
      <c r="O789" s="76"/>
      <c r="P789" s="76"/>
    </row>
    <row r="790" spans="2:16" ht="10.5" customHeight="1" x14ac:dyDescent="0.2">
      <c r="B790" s="298" t="s">
        <v>756</v>
      </c>
      <c r="C790" s="493">
        <v>78341</v>
      </c>
      <c r="D790" s="493">
        <v>43708</v>
      </c>
      <c r="E790" s="493">
        <v>25286</v>
      </c>
      <c r="F790" s="493">
        <v>9952</v>
      </c>
      <c r="G790" s="493">
        <f>SUM(D790:F790)</f>
        <v>78946</v>
      </c>
      <c r="H790" s="493">
        <v>9943</v>
      </c>
      <c r="I790" s="76"/>
      <c r="J790" s="76"/>
      <c r="K790" s="76"/>
      <c r="L790" s="76"/>
      <c r="M790" s="76"/>
      <c r="N790" s="76"/>
      <c r="O790" s="76"/>
      <c r="P790" s="76"/>
    </row>
    <row r="791" spans="2:16" ht="10.5" customHeight="1" x14ac:dyDescent="0.2">
      <c r="B791" s="298" t="s">
        <v>757</v>
      </c>
      <c r="C791" s="493">
        <v>83899</v>
      </c>
      <c r="D791" s="493">
        <v>37146</v>
      </c>
      <c r="E791" s="493">
        <v>25175</v>
      </c>
      <c r="F791" s="493">
        <v>11011</v>
      </c>
      <c r="G791" s="493">
        <f>SUM(D791:F791)</f>
        <v>73332</v>
      </c>
      <c r="H791" s="493">
        <v>5435</v>
      </c>
      <c r="I791" s="76"/>
      <c r="J791" s="76"/>
      <c r="K791" s="76"/>
      <c r="L791" s="76"/>
      <c r="M791" s="76"/>
      <c r="N791" s="76"/>
      <c r="O791" s="76"/>
      <c r="P791" s="76"/>
    </row>
    <row r="792" spans="2:16" ht="10.5" customHeight="1" x14ac:dyDescent="0.2">
      <c r="B792" s="298" t="s">
        <v>758</v>
      </c>
      <c r="C792" s="493">
        <v>164472</v>
      </c>
      <c r="D792" s="493">
        <v>83229</v>
      </c>
      <c r="E792" s="493">
        <v>40020</v>
      </c>
      <c r="F792" s="493">
        <v>6137</v>
      </c>
      <c r="G792" s="493">
        <f>SUM(D792:F792)</f>
        <v>129386</v>
      </c>
      <c r="H792" s="493">
        <v>42880</v>
      </c>
      <c r="I792" s="76"/>
      <c r="J792" s="76"/>
      <c r="K792" s="76"/>
      <c r="L792" s="76"/>
      <c r="M792" s="76"/>
      <c r="N792" s="76"/>
      <c r="O792" s="76"/>
      <c r="P792" s="76"/>
    </row>
    <row r="793" spans="2:16" ht="10.5" customHeight="1" x14ac:dyDescent="0.2">
      <c r="B793" s="298" t="s">
        <v>759</v>
      </c>
      <c r="C793" s="493">
        <v>116221</v>
      </c>
      <c r="D793" s="493">
        <v>40382</v>
      </c>
      <c r="E793" s="493">
        <v>27541</v>
      </c>
      <c r="F793" s="493">
        <v>4056</v>
      </c>
      <c r="G793" s="493">
        <f>SUM(D793:F793)</f>
        <v>71979</v>
      </c>
      <c r="H793" s="493">
        <v>26748</v>
      </c>
      <c r="I793" s="76"/>
      <c r="J793" s="76"/>
      <c r="K793" s="76"/>
      <c r="L793" s="76"/>
      <c r="M793" s="76"/>
      <c r="N793" s="76"/>
      <c r="O793" s="76"/>
      <c r="P793" s="76"/>
    </row>
    <row r="794" spans="2:16" ht="10.5" customHeight="1" x14ac:dyDescent="0.2">
      <c r="B794" s="298"/>
      <c r="C794" s="493"/>
      <c r="D794" s="493"/>
      <c r="E794" s="493"/>
      <c r="F794" s="493"/>
      <c r="G794" s="493"/>
      <c r="H794" s="493"/>
      <c r="I794" s="76"/>
      <c r="J794" s="76"/>
      <c r="K794" s="76"/>
      <c r="L794" s="76"/>
      <c r="M794" s="76"/>
      <c r="N794" s="76"/>
      <c r="O794" s="76"/>
      <c r="P794" s="76"/>
    </row>
    <row r="795" spans="2:16" ht="10.5" customHeight="1" x14ac:dyDescent="0.2">
      <c r="B795" s="298" t="s">
        <v>760</v>
      </c>
      <c r="C795" s="493">
        <v>79042</v>
      </c>
      <c r="D795" s="493">
        <v>9808</v>
      </c>
      <c r="E795" s="493">
        <v>34027</v>
      </c>
      <c r="F795" s="493">
        <v>6053</v>
      </c>
      <c r="G795" s="493">
        <f>SUM(D795:F795)</f>
        <v>49888</v>
      </c>
      <c r="H795" s="493">
        <v>23423</v>
      </c>
      <c r="I795" s="76"/>
      <c r="J795" s="76"/>
      <c r="K795" s="76"/>
      <c r="L795" s="76"/>
      <c r="M795" s="76"/>
      <c r="N795" s="76"/>
      <c r="O795" s="76"/>
      <c r="P795" s="76"/>
    </row>
    <row r="796" spans="2:16" ht="10.5" customHeight="1" x14ac:dyDescent="0.2">
      <c r="B796" s="298" t="s">
        <v>761</v>
      </c>
      <c r="C796" s="493">
        <v>78774</v>
      </c>
      <c r="D796" s="493">
        <v>18489</v>
      </c>
      <c r="E796" s="493">
        <v>29599</v>
      </c>
      <c r="F796" s="493">
        <v>11210</v>
      </c>
      <c r="G796" s="493">
        <f>SUM(D796:F796)</f>
        <v>59298</v>
      </c>
      <c r="H796" s="493">
        <v>21478</v>
      </c>
      <c r="I796" s="76"/>
      <c r="J796" s="76"/>
      <c r="K796" s="76"/>
      <c r="L796" s="76"/>
      <c r="M796" s="76"/>
      <c r="N796" s="76"/>
      <c r="O796" s="76"/>
      <c r="P796" s="76"/>
    </row>
    <row r="797" spans="2:16" ht="10.5" customHeight="1" x14ac:dyDescent="0.2">
      <c r="B797" s="298" t="s">
        <v>449</v>
      </c>
      <c r="C797" s="493">
        <v>79649</v>
      </c>
      <c r="D797" s="493">
        <v>12555</v>
      </c>
      <c r="E797" s="493">
        <v>30651</v>
      </c>
      <c r="F797" s="493">
        <v>8630</v>
      </c>
      <c r="G797" s="493">
        <f>SUM(D797:F797)</f>
        <v>51836</v>
      </c>
      <c r="H797" s="493">
        <v>7720</v>
      </c>
      <c r="I797" s="76"/>
      <c r="J797" s="76"/>
      <c r="K797" s="76"/>
      <c r="L797" s="76"/>
      <c r="M797" s="76"/>
      <c r="N797" s="76"/>
      <c r="O797" s="76"/>
      <c r="P797" s="76"/>
    </row>
    <row r="798" spans="2:16" ht="10.5" customHeight="1" x14ac:dyDescent="0.2">
      <c r="B798" s="298" t="s">
        <v>450</v>
      </c>
      <c r="C798" s="493">
        <v>90393</v>
      </c>
      <c r="D798" s="493">
        <v>26523</v>
      </c>
      <c r="E798" s="493">
        <v>39057</v>
      </c>
      <c r="F798" s="493">
        <v>6578</v>
      </c>
      <c r="G798" s="493">
        <f>SUM(D798:F798)</f>
        <v>72158</v>
      </c>
      <c r="H798" s="493">
        <v>20955</v>
      </c>
      <c r="I798" s="76"/>
      <c r="J798" s="76"/>
      <c r="K798" s="76"/>
      <c r="L798" s="76"/>
      <c r="M798" s="76"/>
      <c r="N798" s="76"/>
      <c r="O798" s="76"/>
      <c r="P798" s="76"/>
    </row>
    <row r="799" spans="2:16" ht="10.5" customHeight="1" x14ac:dyDescent="0.2">
      <c r="B799" s="298" t="s">
        <v>451</v>
      </c>
      <c r="C799" s="493">
        <v>107810</v>
      </c>
      <c r="D799" s="541">
        <v>40000</v>
      </c>
      <c r="E799" s="541">
        <v>50000</v>
      </c>
      <c r="F799" s="541">
        <v>8000</v>
      </c>
      <c r="G799" s="493">
        <f>SUM(D799:F799)</f>
        <v>98000</v>
      </c>
      <c r="H799" s="493">
        <v>32000</v>
      </c>
      <c r="I799" s="76"/>
      <c r="J799" s="76"/>
      <c r="K799" s="76"/>
      <c r="L799" s="76"/>
      <c r="M799" s="76"/>
      <c r="N799" s="76"/>
      <c r="O799" s="76"/>
      <c r="P799" s="76"/>
    </row>
    <row r="800" spans="2:16" ht="10.5" customHeight="1" x14ac:dyDescent="0.2">
      <c r="B800" s="298"/>
      <c r="C800" s="493"/>
      <c r="D800" s="541"/>
      <c r="E800" s="541"/>
      <c r="F800" s="541"/>
      <c r="G800" s="828"/>
      <c r="H800" s="493"/>
      <c r="I800" s="76"/>
      <c r="J800" s="76"/>
      <c r="K800" s="76"/>
      <c r="L800" s="76"/>
      <c r="M800" s="76"/>
      <c r="N800" s="76"/>
      <c r="O800" s="76"/>
      <c r="P800" s="76"/>
    </row>
    <row r="801" spans="2:16" ht="10.5" customHeight="1" x14ac:dyDescent="0.2">
      <c r="B801" s="298" t="s">
        <v>320</v>
      </c>
      <c r="C801" s="493">
        <v>70500</v>
      </c>
      <c r="D801" s="541">
        <v>13000</v>
      </c>
      <c r="E801" s="541">
        <v>38000</v>
      </c>
      <c r="F801" s="541">
        <v>5500</v>
      </c>
      <c r="G801" s="493">
        <f>SUM(D801:F801)</f>
        <v>56500</v>
      </c>
      <c r="H801" s="493">
        <v>12000</v>
      </c>
      <c r="I801" s="76"/>
      <c r="J801" s="76"/>
      <c r="K801" s="76"/>
      <c r="L801" s="76"/>
      <c r="M801" s="76"/>
      <c r="N801" s="76"/>
      <c r="O801" s="76"/>
      <c r="P801" s="76"/>
    </row>
    <row r="802" spans="2:16" ht="10.5" customHeight="1" x14ac:dyDescent="0.2">
      <c r="B802" s="298" t="s">
        <v>321</v>
      </c>
      <c r="C802" s="493">
        <v>130000</v>
      </c>
      <c r="D802" s="541">
        <v>20000</v>
      </c>
      <c r="E802" s="541">
        <v>55000</v>
      </c>
      <c r="F802" s="541">
        <v>10000</v>
      </c>
      <c r="G802" s="493">
        <f>SUM(D802:F802)</f>
        <v>85000</v>
      </c>
      <c r="H802" s="493">
        <v>50000</v>
      </c>
      <c r="I802" s="76"/>
      <c r="J802" s="76"/>
      <c r="K802" s="76"/>
      <c r="L802" s="76"/>
      <c r="M802" s="76"/>
      <c r="N802" s="76"/>
      <c r="O802" s="76"/>
      <c r="P802" s="76"/>
    </row>
    <row r="803" spans="2:16" ht="10.5" customHeight="1" x14ac:dyDescent="0.2">
      <c r="B803" s="298" t="s">
        <v>322</v>
      </c>
      <c r="C803" s="493">
        <v>95000</v>
      </c>
      <c r="D803" s="493">
        <v>15160</v>
      </c>
      <c r="E803" s="493">
        <v>29000</v>
      </c>
      <c r="F803" s="493">
        <v>5000</v>
      </c>
      <c r="G803" s="493">
        <f>SUM(D803:F803)</f>
        <v>49160</v>
      </c>
      <c r="H803" s="493">
        <v>16000</v>
      </c>
      <c r="I803" s="76"/>
      <c r="J803" s="76"/>
      <c r="K803" s="76"/>
      <c r="L803" s="76"/>
      <c r="M803" s="76"/>
      <c r="N803" s="76"/>
      <c r="O803" s="76"/>
      <c r="P803" s="76"/>
    </row>
    <row r="804" spans="2:16" ht="10.5" customHeight="1" x14ac:dyDescent="0.2">
      <c r="B804" s="298" t="s">
        <v>323</v>
      </c>
      <c r="C804" s="493">
        <v>77872</v>
      </c>
      <c r="D804" s="493">
        <v>15750</v>
      </c>
      <c r="E804" s="493">
        <v>31963</v>
      </c>
      <c r="F804" s="493">
        <v>3177</v>
      </c>
      <c r="G804" s="493">
        <f>SUM(D804:F804)</f>
        <v>50890</v>
      </c>
      <c r="H804" s="493">
        <v>37900</v>
      </c>
      <c r="I804" s="76"/>
      <c r="J804" s="76"/>
      <c r="K804" s="76"/>
      <c r="L804" s="76"/>
      <c r="M804" s="76"/>
      <c r="N804" s="76"/>
      <c r="O804" s="76"/>
      <c r="P804" s="76"/>
    </row>
    <row r="805" spans="2:16" ht="10.5" customHeight="1" x14ac:dyDescent="0.2">
      <c r="B805" s="298" t="s">
        <v>279</v>
      </c>
      <c r="C805" s="493">
        <v>138300</v>
      </c>
      <c r="D805" s="493">
        <v>13600</v>
      </c>
      <c r="E805" s="493">
        <v>48100</v>
      </c>
      <c r="F805" s="493">
        <v>3300</v>
      </c>
      <c r="G805" s="493">
        <f>SUM(D805:F805)</f>
        <v>65000</v>
      </c>
      <c r="H805" s="493">
        <v>33900</v>
      </c>
      <c r="I805" s="76"/>
      <c r="J805" s="76"/>
      <c r="K805" s="76"/>
      <c r="L805" s="76"/>
      <c r="M805" s="76"/>
      <c r="N805" s="76"/>
      <c r="O805" s="76"/>
      <c r="P805" s="76"/>
    </row>
    <row r="806" spans="2:16" ht="10.5" customHeight="1" x14ac:dyDescent="0.2">
      <c r="B806" s="298"/>
      <c r="C806" s="493"/>
      <c r="D806" s="493"/>
      <c r="E806" s="493"/>
      <c r="F806" s="493"/>
      <c r="G806" s="141"/>
      <c r="H806" s="493"/>
      <c r="I806" s="76"/>
      <c r="J806" s="76"/>
      <c r="K806" s="76"/>
      <c r="L806" s="76"/>
      <c r="M806" s="76"/>
      <c r="N806" s="76"/>
      <c r="O806" s="76"/>
      <c r="P806" s="76"/>
    </row>
    <row r="807" spans="2:16" ht="10.5" customHeight="1" x14ac:dyDescent="0.2">
      <c r="B807" s="298" t="s">
        <v>324</v>
      </c>
      <c r="C807" s="493">
        <v>122300</v>
      </c>
      <c r="D807" s="493">
        <v>7800</v>
      </c>
      <c r="E807" s="493">
        <v>47500</v>
      </c>
      <c r="F807" s="417">
        <v>9700</v>
      </c>
      <c r="G807" s="493">
        <f>SUM(D807:F807)</f>
        <v>65000</v>
      </c>
      <c r="H807" s="493">
        <v>44900</v>
      </c>
      <c r="I807" s="76"/>
      <c r="J807" s="76"/>
      <c r="K807" s="76"/>
      <c r="L807" s="76"/>
      <c r="M807" s="76"/>
      <c r="N807" s="76"/>
      <c r="O807" s="76"/>
      <c r="P807" s="76"/>
    </row>
    <row r="808" spans="2:16" ht="10.5" customHeight="1" x14ac:dyDescent="0.2">
      <c r="B808" s="298" t="s">
        <v>325</v>
      </c>
      <c r="C808" s="493">
        <v>186100</v>
      </c>
      <c r="D808" s="493">
        <v>13900</v>
      </c>
      <c r="E808" s="493">
        <v>43400</v>
      </c>
      <c r="F808" s="417">
        <v>3900</v>
      </c>
      <c r="G808" s="493">
        <f>SUM(D808:F808)</f>
        <v>61200</v>
      </c>
      <c r="H808" s="493">
        <v>50500</v>
      </c>
      <c r="I808" s="76"/>
      <c r="J808" s="76"/>
      <c r="K808" s="76"/>
      <c r="L808" s="76"/>
      <c r="M808" s="76"/>
      <c r="N808" s="76"/>
      <c r="O808" s="76"/>
      <c r="P808" s="76"/>
    </row>
    <row r="809" spans="2:16" ht="10.5" customHeight="1" x14ac:dyDescent="0.2">
      <c r="B809" s="298" t="s">
        <v>278</v>
      </c>
      <c r="C809" s="494">
        <v>95600</v>
      </c>
      <c r="D809" s="494">
        <v>15200</v>
      </c>
      <c r="E809" s="494">
        <v>63400</v>
      </c>
      <c r="F809" s="417">
        <v>3600</v>
      </c>
      <c r="G809" s="493">
        <f>SUM(D809:F809)</f>
        <v>82200</v>
      </c>
      <c r="H809" s="494">
        <v>48900</v>
      </c>
      <c r="I809" s="76"/>
      <c r="J809" s="76"/>
      <c r="K809" s="76"/>
      <c r="L809" s="76"/>
      <c r="M809" s="76"/>
      <c r="N809" s="76"/>
      <c r="O809" s="76"/>
      <c r="P809" s="76"/>
    </row>
    <row r="810" spans="2:16" ht="10.5" customHeight="1" x14ac:dyDescent="0.2">
      <c r="B810" s="319" t="s">
        <v>715</v>
      </c>
      <c r="C810" s="494">
        <v>52000</v>
      </c>
      <c r="D810" s="494">
        <v>3300</v>
      </c>
      <c r="E810" s="494">
        <v>54900</v>
      </c>
      <c r="F810" s="417">
        <v>5600</v>
      </c>
      <c r="G810" s="493">
        <f>SUM(D810:F810)</f>
        <v>63800</v>
      </c>
      <c r="H810" s="494">
        <v>20400</v>
      </c>
      <c r="I810" s="76"/>
      <c r="J810" s="76"/>
      <c r="K810" s="76"/>
      <c r="L810" s="76"/>
      <c r="M810" s="76"/>
      <c r="N810" s="76"/>
      <c r="O810" s="76"/>
      <c r="P810" s="76"/>
    </row>
    <row r="811" spans="2:16" ht="10.5" customHeight="1" x14ac:dyDescent="0.2">
      <c r="B811" s="298" t="s">
        <v>743</v>
      </c>
      <c r="C811" s="494">
        <v>107700</v>
      </c>
      <c r="D811" s="494">
        <v>2600</v>
      </c>
      <c r="E811" s="494">
        <v>53800</v>
      </c>
      <c r="F811" s="417">
        <v>2700</v>
      </c>
      <c r="G811" s="493">
        <f>SUM(D811:F811)</f>
        <v>59100</v>
      </c>
      <c r="H811" s="494">
        <v>21100</v>
      </c>
      <c r="I811" s="76"/>
      <c r="J811" s="76"/>
      <c r="K811" s="76"/>
      <c r="L811" s="76"/>
      <c r="M811" s="76"/>
      <c r="N811" s="76"/>
      <c r="O811" s="76"/>
      <c r="P811" s="76"/>
    </row>
    <row r="812" spans="2:16" ht="10.5" customHeight="1" x14ac:dyDescent="0.2">
      <c r="B812" s="298"/>
      <c r="C812" s="494"/>
      <c r="D812" s="494"/>
      <c r="E812" s="494"/>
      <c r="F812" s="417"/>
      <c r="G812" s="829"/>
      <c r="H812" s="494"/>
      <c r="I812" s="76"/>
      <c r="J812" s="76"/>
      <c r="K812" s="76"/>
      <c r="L812" s="76"/>
      <c r="M812" s="76"/>
      <c r="N812" s="76"/>
      <c r="O812" s="76"/>
      <c r="P812" s="76"/>
    </row>
    <row r="813" spans="2:16" ht="10.5" customHeight="1" x14ac:dyDescent="0.2">
      <c r="B813" s="298" t="s">
        <v>496</v>
      </c>
      <c r="C813" s="416">
        <v>51400</v>
      </c>
      <c r="D813" s="417">
        <v>4700</v>
      </c>
      <c r="E813" s="417">
        <v>61700</v>
      </c>
      <c r="F813" s="417">
        <v>3300</v>
      </c>
      <c r="G813" s="493">
        <f>SUM(D813:F813)</f>
        <v>69700</v>
      </c>
      <c r="H813" s="494">
        <v>22200</v>
      </c>
      <c r="I813" s="76"/>
      <c r="J813" s="76"/>
      <c r="K813" s="76"/>
      <c r="L813" s="76"/>
      <c r="M813" s="76"/>
      <c r="N813" s="76"/>
      <c r="O813" s="76"/>
      <c r="P813" s="76"/>
    </row>
    <row r="814" spans="2:16" ht="10.5" customHeight="1" x14ac:dyDescent="0.2">
      <c r="B814" s="298" t="s">
        <v>382</v>
      </c>
      <c r="C814" s="416">
        <v>67700</v>
      </c>
      <c r="D814" s="417">
        <v>100</v>
      </c>
      <c r="E814" s="417">
        <v>57900</v>
      </c>
      <c r="F814" s="417">
        <v>4100</v>
      </c>
      <c r="G814" s="493">
        <f>SUM(D814:F814)</f>
        <v>62100</v>
      </c>
      <c r="H814" s="494">
        <v>17800</v>
      </c>
      <c r="I814" s="76"/>
      <c r="J814" s="76"/>
      <c r="K814" s="76"/>
      <c r="L814" s="76"/>
      <c r="M814" s="76"/>
      <c r="N814" s="76"/>
      <c r="O814" s="76"/>
      <c r="P814" s="76"/>
    </row>
    <row r="815" spans="2:16" ht="10.5" customHeight="1" x14ac:dyDescent="0.2">
      <c r="B815" s="298" t="s">
        <v>795</v>
      </c>
      <c r="C815" s="416">
        <v>52400</v>
      </c>
      <c r="D815" s="417">
        <v>700</v>
      </c>
      <c r="E815" s="417">
        <v>57500</v>
      </c>
      <c r="F815" s="417">
        <v>3800</v>
      </c>
      <c r="G815" s="493">
        <f>SUM(D815:F815)</f>
        <v>62000</v>
      </c>
      <c r="H815" s="494">
        <v>11300</v>
      </c>
      <c r="I815" s="76"/>
      <c r="J815" s="76"/>
      <c r="K815" s="76"/>
      <c r="L815" s="76"/>
      <c r="M815" s="76"/>
      <c r="N815" s="76"/>
      <c r="O815" s="76"/>
      <c r="P815" s="76"/>
    </row>
    <row r="816" spans="2:16" ht="10.5" customHeight="1" x14ac:dyDescent="0.2">
      <c r="B816" s="300">
        <v>39692</v>
      </c>
      <c r="C816" s="416">
        <v>89800</v>
      </c>
      <c r="D816" s="417">
        <v>1000</v>
      </c>
      <c r="E816" s="417">
        <v>63800</v>
      </c>
      <c r="F816" s="417">
        <v>3900</v>
      </c>
      <c r="G816" s="493">
        <f>SUM(D816:F816)</f>
        <v>68700</v>
      </c>
      <c r="H816" s="494">
        <v>22600</v>
      </c>
      <c r="I816" s="81"/>
      <c r="K816" s="76"/>
      <c r="L816" s="76"/>
      <c r="M816" s="76"/>
      <c r="N816" s="76"/>
      <c r="O816" s="76"/>
      <c r="P816" s="76"/>
    </row>
    <row r="817" spans="2:16" ht="10.5" customHeight="1" x14ac:dyDescent="0.2">
      <c r="B817" s="300">
        <v>40087</v>
      </c>
      <c r="C817" s="416">
        <v>88900</v>
      </c>
      <c r="D817" s="416">
        <v>1900</v>
      </c>
      <c r="E817" s="416">
        <v>57700</v>
      </c>
      <c r="F817" s="416">
        <v>2600</v>
      </c>
      <c r="G817" s="493">
        <f>SUM(D817:F817)</f>
        <v>62200</v>
      </c>
      <c r="H817" s="494">
        <v>15600</v>
      </c>
      <c r="J817" s="76"/>
      <c r="K817" s="76"/>
      <c r="L817" s="76"/>
      <c r="M817" s="76"/>
      <c r="N817" s="76"/>
      <c r="O817" s="76"/>
      <c r="P817" s="76"/>
    </row>
    <row r="818" spans="2:16" ht="10.5" customHeight="1" x14ac:dyDescent="0.2">
      <c r="B818" s="300"/>
      <c r="C818" s="416"/>
      <c r="D818" s="417"/>
      <c r="E818" s="417"/>
      <c r="F818" s="417"/>
      <c r="G818" s="417"/>
      <c r="H818" s="494"/>
      <c r="J818" s="76"/>
      <c r="L818" s="76"/>
      <c r="M818" s="76"/>
      <c r="N818" s="76"/>
      <c r="O818" s="76"/>
      <c r="P818" s="76"/>
    </row>
    <row r="819" spans="2:16" ht="10.5" customHeight="1" x14ac:dyDescent="0.2">
      <c r="B819" s="300">
        <v>40483</v>
      </c>
      <c r="C819" s="416">
        <v>83800</v>
      </c>
      <c r="D819" s="416">
        <v>6100</v>
      </c>
      <c r="E819" s="416">
        <v>63000</v>
      </c>
      <c r="F819" s="416">
        <v>2200</v>
      </c>
      <c r="G819" s="493">
        <f>SUM(D819:F819)</f>
        <v>71300</v>
      </c>
      <c r="H819" s="494">
        <v>28700</v>
      </c>
      <c r="I819" s="76"/>
      <c r="J819" s="76"/>
      <c r="L819" s="76"/>
      <c r="M819" s="76"/>
      <c r="N819" s="76"/>
      <c r="O819" s="76"/>
      <c r="P819" s="76"/>
    </row>
    <row r="820" spans="2:16" ht="10.5" customHeight="1" x14ac:dyDescent="0.2">
      <c r="B820" s="491" t="s">
        <v>335</v>
      </c>
      <c r="C820" s="416" t="s">
        <v>1326</v>
      </c>
      <c r="D820" s="416" t="s">
        <v>1327</v>
      </c>
      <c r="E820" s="416" t="s">
        <v>1328</v>
      </c>
      <c r="F820" s="416" t="s">
        <v>1329</v>
      </c>
      <c r="G820" s="416" t="s">
        <v>1330</v>
      </c>
      <c r="H820" s="142">
        <v>20100</v>
      </c>
      <c r="L820" s="76"/>
      <c r="M820" s="76"/>
      <c r="N820" s="76"/>
      <c r="O820" s="76"/>
      <c r="P820" s="76"/>
    </row>
    <row r="821" spans="2:16" ht="10.5" customHeight="1" x14ac:dyDescent="0.2">
      <c r="B821" s="319" t="s">
        <v>1318</v>
      </c>
      <c r="C821" s="416">
        <v>57256</v>
      </c>
      <c r="D821" s="416" t="s">
        <v>1331</v>
      </c>
      <c r="E821" s="416">
        <v>50700</v>
      </c>
      <c r="F821" s="416">
        <v>2900</v>
      </c>
      <c r="G821" s="416">
        <v>56000</v>
      </c>
      <c r="H821" s="142">
        <v>15300</v>
      </c>
      <c r="I821" s="76"/>
      <c r="L821" s="76"/>
      <c r="M821" s="76"/>
      <c r="N821" s="76"/>
      <c r="O821" s="76"/>
      <c r="P821" s="76"/>
    </row>
    <row r="822" spans="2:16" ht="10.5" customHeight="1" x14ac:dyDescent="0.2">
      <c r="B822" s="319" t="s">
        <v>1356</v>
      </c>
      <c r="C822" s="416">
        <v>40346</v>
      </c>
      <c r="D822" s="416">
        <v>1491</v>
      </c>
      <c r="E822" s="416">
        <v>52029</v>
      </c>
      <c r="F822" s="416">
        <v>3589</v>
      </c>
      <c r="G822" s="416">
        <v>57109</v>
      </c>
      <c r="H822" s="142">
        <v>10443</v>
      </c>
      <c r="I822" s="76"/>
      <c r="J822" s="76"/>
      <c r="L822" s="76"/>
      <c r="M822" s="76"/>
      <c r="N822" s="76"/>
      <c r="O822" s="76"/>
      <c r="P822" s="76"/>
    </row>
    <row r="823" spans="2:16" ht="10.5" customHeight="1" x14ac:dyDescent="0.2">
      <c r="B823" s="319" t="s">
        <v>1357</v>
      </c>
      <c r="C823" s="416">
        <v>71272</v>
      </c>
      <c r="D823" s="416">
        <v>2988</v>
      </c>
      <c r="E823" s="416">
        <v>49850</v>
      </c>
      <c r="F823" s="416">
        <v>3849</v>
      </c>
      <c r="G823" s="416">
        <v>56687</v>
      </c>
      <c r="H823" s="142">
        <v>12136</v>
      </c>
      <c r="I823" s="76"/>
      <c r="J823" s="76"/>
      <c r="K823" s="76"/>
      <c r="L823" s="76"/>
      <c r="M823" s="76"/>
      <c r="N823" s="76"/>
      <c r="O823" s="76"/>
      <c r="P823" s="76"/>
    </row>
    <row r="824" spans="2:16" ht="10.5" customHeight="1" x14ac:dyDescent="0.2">
      <c r="B824" s="319"/>
      <c r="C824" s="416"/>
      <c r="D824" s="416"/>
      <c r="E824" s="416"/>
      <c r="F824" s="416"/>
      <c r="G824" s="416"/>
      <c r="H824" s="142"/>
      <c r="I824" s="76"/>
      <c r="J824" s="76"/>
      <c r="K824" s="76"/>
      <c r="L824" s="76"/>
      <c r="M824" s="76"/>
      <c r="N824" s="76"/>
      <c r="O824" s="76"/>
      <c r="P824" s="76"/>
    </row>
    <row r="825" spans="2:16" ht="10.5" customHeight="1" x14ac:dyDescent="0.2">
      <c r="B825" s="319" t="s">
        <v>1400</v>
      </c>
      <c r="C825" s="416">
        <v>59992</v>
      </c>
      <c r="D825" s="416">
        <v>2882</v>
      </c>
      <c r="E825" s="416">
        <v>61118</v>
      </c>
      <c r="F825" s="416">
        <v>2215</v>
      </c>
      <c r="G825" s="416">
        <v>66215</v>
      </c>
      <c r="H825" s="142">
        <v>15426</v>
      </c>
      <c r="I825" s="76"/>
      <c r="J825" s="76"/>
      <c r="K825" s="76"/>
      <c r="L825" s="76"/>
      <c r="M825" s="76"/>
      <c r="N825" s="76"/>
      <c r="O825" s="76"/>
      <c r="P825" s="76"/>
    </row>
    <row r="826" spans="2:16" ht="10.5" customHeight="1" x14ac:dyDescent="0.2">
      <c r="B826" s="319" t="s">
        <v>1423</v>
      </c>
      <c r="C826" s="416">
        <v>17212</v>
      </c>
      <c r="D826" s="416">
        <v>803</v>
      </c>
      <c r="E826" s="416">
        <v>59521</v>
      </c>
      <c r="F826" s="416">
        <v>2970</v>
      </c>
      <c r="G826" s="416">
        <v>63294</v>
      </c>
      <c r="H826" s="142">
        <v>8408</v>
      </c>
      <c r="I826" s="76"/>
      <c r="J826" s="76"/>
      <c r="K826" s="76"/>
      <c r="L826" s="76"/>
      <c r="M826" s="76"/>
      <c r="N826" s="76"/>
      <c r="O826" s="76"/>
      <c r="P826" s="76"/>
    </row>
    <row r="827" spans="2:16" ht="10.5" customHeight="1" x14ac:dyDescent="0.2">
      <c r="B827" s="320" t="s">
        <v>1491</v>
      </c>
      <c r="C827" s="830">
        <v>91390</v>
      </c>
      <c r="D827" s="830">
        <v>2361</v>
      </c>
      <c r="E827" s="830">
        <v>60893</v>
      </c>
      <c r="F827" s="830">
        <v>4118</v>
      </c>
      <c r="G827" s="830">
        <v>67372</v>
      </c>
      <c r="H827" s="630">
        <v>10560</v>
      </c>
      <c r="I827" s="76"/>
      <c r="J827" s="76"/>
      <c r="K827" s="76"/>
      <c r="L827" s="76"/>
      <c r="M827" s="76"/>
      <c r="N827" s="76"/>
      <c r="O827" s="76"/>
      <c r="P827" s="76"/>
    </row>
    <row r="828" spans="2:16" ht="10.5" customHeight="1" x14ac:dyDescent="0.2">
      <c r="B828" s="1243" t="s">
        <v>621</v>
      </c>
      <c r="C828" s="218" t="s">
        <v>359</v>
      </c>
      <c r="D828" s="218"/>
      <c r="E828" s="218"/>
      <c r="F828" s="218"/>
      <c r="I828" s="76"/>
      <c r="J828" s="76"/>
      <c r="K828" s="76"/>
      <c r="L828" s="76"/>
      <c r="M828" s="76"/>
      <c r="N828" s="76"/>
      <c r="O828" s="76"/>
      <c r="P828" s="76"/>
    </row>
    <row r="829" spans="2:16" ht="10.5" customHeight="1" x14ac:dyDescent="0.2">
      <c r="B829" s="215"/>
      <c r="C829" s="218"/>
      <c r="D829" s="218"/>
      <c r="E829" s="218"/>
      <c r="F829" s="218"/>
      <c r="I829" s="76"/>
      <c r="J829" s="76"/>
      <c r="K829" s="76"/>
      <c r="L829" s="76"/>
      <c r="M829" s="76"/>
      <c r="N829" s="76"/>
      <c r="O829" s="76"/>
      <c r="P829" s="76"/>
    </row>
    <row r="830" spans="2:16" ht="10.5" customHeight="1" x14ac:dyDescent="0.2">
      <c r="B830" s="1713" t="s">
        <v>1187</v>
      </c>
      <c r="C830" s="1714"/>
      <c r="D830" s="1714"/>
      <c r="E830" s="1714"/>
      <c r="F830" s="1714"/>
      <c r="I830" s="76"/>
      <c r="J830" s="76"/>
      <c r="K830" s="76"/>
      <c r="L830" s="76"/>
      <c r="M830" s="76"/>
      <c r="N830" s="76"/>
      <c r="O830" s="76"/>
      <c r="P830" s="76"/>
    </row>
    <row r="831" spans="2:16" ht="10.5" customHeight="1" x14ac:dyDescent="0.2">
      <c r="B831" s="1241" t="s">
        <v>1188</v>
      </c>
      <c r="C831" s="1241"/>
      <c r="D831" s="1241"/>
      <c r="E831" s="1241"/>
      <c r="F831" s="1241"/>
      <c r="I831" s="76"/>
      <c r="J831" s="76"/>
      <c r="K831" s="76"/>
      <c r="L831" s="76"/>
      <c r="M831" s="76"/>
      <c r="N831" s="76"/>
      <c r="O831" s="76"/>
      <c r="P831" s="76"/>
    </row>
    <row r="832" spans="2:16" ht="10.5" customHeight="1" x14ac:dyDescent="0.2">
      <c r="B832" s="1241" t="s">
        <v>1189</v>
      </c>
      <c r="C832" s="1241"/>
      <c r="D832" s="1241"/>
      <c r="E832" s="1241"/>
      <c r="F832" s="1241"/>
      <c r="I832" s="76"/>
      <c r="J832" s="76"/>
      <c r="K832" s="76"/>
      <c r="L832" s="76"/>
      <c r="M832" s="76"/>
      <c r="N832" s="76"/>
      <c r="O832" s="76"/>
      <c r="P832" s="76"/>
    </row>
    <row r="833" spans="2:16" ht="10.5" customHeight="1" x14ac:dyDescent="0.2">
      <c r="B833" s="1241" t="s">
        <v>1066</v>
      </c>
      <c r="C833" s="1241"/>
      <c r="D833" s="1241"/>
      <c r="E833" s="1241"/>
      <c r="F833" s="1241"/>
      <c r="I833" s="76"/>
      <c r="J833" s="76"/>
      <c r="K833" s="76"/>
      <c r="L833" s="76"/>
      <c r="M833" s="76"/>
      <c r="N833" s="76"/>
      <c r="O833" s="76"/>
      <c r="P833" s="76"/>
    </row>
    <row r="834" spans="2:16" ht="10.5" customHeight="1" x14ac:dyDescent="0.2">
      <c r="I834" s="76"/>
      <c r="J834" s="76"/>
      <c r="K834" s="76"/>
      <c r="L834" s="76"/>
      <c r="M834" s="76"/>
      <c r="N834" s="76"/>
      <c r="O834" s="76"/>
      <c r="P834" s="76"/>
    </row>
    <row r="835" spans="2:16" ht="10.5" customHeight="1" x14ac:dyDescent="0.2">
      <c r="I835" s="456"/>
      <c r="J835" s="456"/>
      <c r="K835" s="456"/>
      <c r="L835" s="456"/>
      <c r="M835" s="456"/>
      <c r="N835" s="456"/>
      <c r="O835" s="456"/>
      <c r="P835" s="456"/>
    </row>
    <row r="836" spans="2:16" ht="10.5" customHeight="1" x14ac:dyDescent="0.2">
      <c r="I836" s="1048"/>
      <c r="J836" s="1048"/>
      <c r="K836" s="1048"/>
      <c r="L836" s="1048"/>
      <c r="M836" s="1048"/>
      <c r="N836" s="1048"/>
      <c r="O836" s="1048"/>
      <c r="P836" s="1048"/>
    </row>
    <row r="837" spans="2:16" ht="10.5" customHeight="1" x14ac:dyDescent="0.2">
      <c r="I837" s="1102"/>
      <c r="J837" s="1102"/>
      <c r="K837" s="1102"/>
      <c r="L837" s="1102"/>
      <c r="M837" s="1102"/>
      <c r="N837" s="1102"/>
      <c r="O837" s="1102"/>
      <c r="P837" s="1102"/>
    </row>
    <row r="838" spans="2:16" ht="10.5" customHeight="1" x14ac:dyDescent="0.2">
      <c r="I838" s="1182"/>
      <c r="J838" s="1182"/>
      <c r="K838" s="1182"/>
      <c r="L838" s="1182"/>
      <c r="M838" s="1182"/>
      <c r="N838" s="1182"/>
      <c r="O838" s="1182"/>
      <c r="P838" s="1182"/>
    </row>
    <row r="839" spans="2:16" ht="10.5" customHeight="1" x14ac:dyDescent="0.2">
      <c r="I839" s="1182"/>
      <c r="J839" s="1182"/>
      <c r="K839" s="1182"/>
      <c r="L839" s="1182"/>
      <c r="M839" s="1182"/>
      <c r="N839" s="1182"/>
      <c r="O839" s="1182"/>
      <c r="P839" s="1182"/>
    </row>
    <row r="840" spans="2:16" ht="11.25" customHeight="1" x14ac:dyDescent="0.2">
      <c r="I840" s="76"/>
      <c r="J840" s="76"/>
      <c r="K840" s="76"/>
      <c r="L840" s="76"/>
      <c r="M840" s="76"/>
      <c r="N840" s="76"/>
      <c r="O840" s="76"/>
      <c r="P840" s="76"/>
    </row>
    <row r="841" spans="2:16" ht="10.5" customHeight="1" x14ac:dyDescent="0.2">
      <c r="I841" s="76"/>
      <c r="J841" s="76"/>
      <c r="K841" s="76"/>
      <c r="L841" s="76"/>
      <c r="M841" s="76"/>
      <c r="N841" s="76"/>
      <c r="O841" s="76"/>
      <c r="P841" s="76"/>
    </row>
    <row r="842" spans="2:16" ht="9" customHeight="1" x14ac:dyDescent="0.2">
      <c r="I842" s="229"/>
      <c r="J842" s="229"/>
      <c r="K842" s="229"/>
      <c r="L842" s="229"/>
      <c r="M842" s="229"/>
      <c r="N842" s="229"/>
      <c r="O842" s="229"/>
      <c r="P842" s="229"/>
    </row>
    <row r="843" spans="2:16" ht="10.5" customHeight="1" x14ac:dyDescent="0.2">
      <c r="I843" s="1365"/>
      <c r="J843" s="1365"/>
      <c r="K843" s="1365"/>
      <c r="L843" s="1365"/>
      <c r="M843" s="1365"/>
      <c r="N843" s="1365"/>
      <c r="O843" s="1365"/>
      <c r="P843" s="1365"/>
    </row>
    <row r="844" spans="2:16" ht="10.5" customHeight="1" x14ac:dyDescent="0.2">
      <c r="I844" s="1419"/>
      <c r="J844" s="1419"/>
      <c r="K844" s="1419"/>
      <c r="L844" s="1419"/>
      <c r="M844" s="1419"/>
      <c r="N844" s="1419"/>
      <c r="O844" s="1419"/>
      <c r="P844" s="1419"/>
    </row>
    <row r="845" spans="2:16" ht="11.25" customHeight="1" x14ac:dyDescent="0.2">
      <c r="I845" s="76"/>
      <c r="J845" s="76"/>
      <c r="K845" s="76"/>
      <c r="L845" s="76"/>
      <c r="M845" s="76"/>
      <c r="N845" s="76"/>
      <c r="O845" s="76"/>
      <c r="P845" s="76"/>
    </row>
    <row r="846" spans="2:16" ht="12" customHeight="1" x14ac:dyDescent="0.2">
      <c r="G846" s="76"/>
      <c r="H846" s="76"/>
      <c r="I846" s="76"/>
      <c r="J846" s="76"/>
      <c r="K846" s="76"/>
      <c r="L846" s="76"/>
      <c r="M846" s="76"/>
      <c r="N846" s="76"/>
      <c r="O846" s="76"/>
      <c r="P846" s="76"/>
    </row>
    <row r="847" spans="2:16" ht="6" customHeight="1" x14ac:dyDescent="0.2">
      <c r="G847" s="229"/>
      <c r="H847" s="229"/>
      <c r="I847" s="76"/>
      <c r="J847" s="76"/>
      <c r="K847" s="76"/>
      <c r="L847" s="76"/>
      <c r="M847" s="76"/>
      <c r="N847" s="76"/>
      <c r="O847" s="76"/>
      <c r="P847" s="76"/>
    </row>
    <row r="848" spans="2:16" ht="11.25" customHeight="1" x14ac:dyDescent="0.2">
      <c r="G848" s="76"/>
      <c r="H848" s="76"/>
      <c r="I848" s="76"/>
      <c r="J848" s="76"/>
      <c r="K848" s="76"/>
      <c r="L848" s="76"/>
      <c r="M848" s="76"/>
      <c r="N848" s="76"/>
      <c r="O848" s="76"/>
      <c r="P848" s="76"/>
    </row>
    <row r="849" spans="2:16" ht="10.5" customHeight="1" x14ac:dyDescent="0.2">
      <c r="G849" s="76"/>
      <c r="H849" s="76"/>
      <c r="I849" s="76"/>
      <c r="J849" s="76"/>
      <c r="K849" s="76"/>
      <c r="L849" s="76"/>
      <c r="M849" s="76"/>
      <c r="N849" s="76"/>
      <c r="O849" s="76"/>
      <c r="P849" s="76"/>
    </row>
    <row r="850" spans="2:16" ht="10.5" customHeight="1" x14ac:dyDescent="0.2">
      <c r="G850" s="68"/>
      <c r="H850" s="76"/>
      <c r="I850" s="76"/>
      <c r="J850" s="76"/>
      <c r="K850" s="76"/>
      <c r="L850" s="76"/>
      <c r="M850" s="76"/>
      <c r="N850" s="76"/>
      <c r="O850" s="76"/>
      <c r="P850" s="76"/>
    </row>
    <row r="851" spans="2:16" ht="10.5" customHeight="1" x14ac:dyDescent="0.2">
      <c r="G851" s="76"/>
      <c r="H851" s="76"/>
      <c r="I851" s="76"/>
      <c r="J851" s="76"/>
      <c r="K851" s="76"/>
      <c r="L851" s="76"/>
      <c r="M851" s="76"/>
      <c r="N851" s="76"/>
      <c r="O851" s="76"/>
      <c r="P851" s="76"/>
    </row>
    <row r="852" spans="2:16" ht="10.5" customHeight="1" x14ac:dyDescent="0.2">
      <c r="B852" s="48"/>
      <c r="C852" s="173"/>
      <c r="D852" s="173"/>
      <c r="E852" s="173"/>
      <c r="F852" s="173"/>
      <c r="G852" s="173"/>
      <c r="H852" s="173"/>
      <c r="I852" s="76"/>
      <c r="J852" s="76"/>
      <c r="K852" s="76"/>
      <c r="L852" s="76"/>
      <c r="M852" s="76"/>
      <c r="N852" s="76"/>
      <c r="O852" s="76"/>
      <c r="P852" s="76"/>
    </row>
    <row r="853" spans="2:16" ht="10.5" customHeight="1" x14ac:dyDescent="0.2">
      <c r="B853" s="48"/>
      <c r="C853" s="173"/>
      <c r="D853" s="173"/>
      <c r="E853" s="173"/>
      <c r="F853" s="173"/>
      <c r="G853" s="173"/>
      <c r="H853" s="173"/>
      <c r="I853" s="76"/>
      <c r="J853" s="76"/>
      <c r="K853" s="76"/>
      <c r="L853" s="76"/>
      <c r="M853" s="76"/>
      <c r="N853" s="76"/>
      <c r="O853" s="76"/>
      <c r="P853" s="76"/>
    </row>
    <row r="854" spans="2:16" ht="10.5" customHeight="1" x14ac:dyDescent="0.2">
      <c r="B854" s="48"/>
      <c r="C854" s="76"/>
      <c r="D854" s="76"/>
      <c r="E854" s="76"/>
      <c r="F854" s="76"/>
      <c r="G854" s="76"/>
      <c r="H854" s="76"/>
      <c r="I854" s="76"/>
      <c r="J854" s="76"/>
      <c r="K854" s="76"/>
      <c r="L854" s="76"/>
      <c r="M854" s="76"/>
      <c r="N854" s="76"/>
      <c r="O854" s="76"/>
      <c r="P854" s="76"/>
    </row>
    <row r="855" spans="2:16" ht="10.5" customHeight="1" x14ac:dyDescent="0.2">
      <c r="B855" s="48"/>
      <c r="C855" s="76"/>
      <c r="D855" s="76"/>
      <c r="E855" s="76"/>
      <c r="F855" s="76"/>
      <c r="G855" s="76"/>
      <c r="H855" s="76"/>
      <c r="I855" s="76"/>
      <c r="J855" s="76"/>
      <c r="K855" s="76"/>
      <c r="L855" s="76"/>
      <c r="M855" s="76"/>
      <c r="N855" s="76"/>
      <c r="O855" s="76"/>
      <c r="P855" s="76"/>
    </row>
    <row r="856" spans="2:16" ht="10.5" customHeight="1" x14ac:dyDescent="0.2">
      <c r="B856" s="48"/>
      <c r="C856" s="76"/>
      <c r="D856" s="76"/>
      <c r="E856" s="76"/>
      <c r="F856" s="76"/>
      <c r="G856" s="76"/>
      <c r="H856" s="76"/>
      <c r="I856" s="76"/>
      <c r="J856" s="76"/>
      <c r="K856" s="76"/>
      <c r="L856" s="76"/>
      <c r="M856" s="76"/>
      <c r="N856" s="76"/>
      <c r="O856" s="76"/>
      <c r="P856" s="76"/>
    </row>
    <row r="857" spans="2:16" ht="10.5" customHeight="1" x14ac:dyDescent="0.2">
      <c r="B857" s="48"/>
      <c r="C857" s="76"/>
      <c r="D857" s="76"/>
      <c r="E857" s="76"/>
      <c r="F857" s="76"/>
      <c r="G857" s="76"/>
      <c r="H857" s="76"/>
      <c r="I857" s="76"/>
      <c r="J857" s="76"/>
      <c r="K857" s="76"/>
      <c r="L857" s="76"/>
      <c r="M857" s="76"/>
      <c r="N857" s="76"/>
      <c r="O857" s="76"/>
      <c r="P857" s="76"/>
    </row>
    <row r="858" spans="2:16" ht="10.5" customHeight="1" x14ac:dyDescent="0.2">
      <c r="B858" s="48"/>
      <c r="C858" s="76"/>
      <c r="D858" s="76"/>
      <c r="E858" s="76"/>
      <c r="F858" s="76"/>
      <c r="G858" s="76"/>
      <c r="H858" s="76"/>
      <c r="I858" s="76"/>
      <c r="J858" s="76"/>
      <c r="K858" s="76"/>
      <c r="L858" s="76"/>
      <c r="M858" s="76"/>
      <c r="N858" s="76"/>
      <c r="O858" s="76"/>
      <c r="P858" s="76"/>
    </row>
    <row r="859" spans="2:16" ht="10.5" customHeight="1" x14ac:dyDescent="0.2">
      <c r="B859" s="1239"/>
      <c r="C859" s="1240"/>
      <c r="D859" s="1240"/>
      <c r="E859" s="1240"/>
      <c r="F859" s="1240"/>
      <c r="G859" s="1240"/>
      <c r="H859" s="1240"/>
      <c r="I859" s="1240"/>
      <c r="J859" s="1240"/>
      <c r="K859" s="1240"/>
      <c r="L859" s="1240"/>
      <c r="M859" s="1240"/>
      <c r="N859" s="1240"/>
      <c r="O859" s="1240"/>
      <c r="P859" s="1240"/>
    </row>
    <row r="860" spans="2:16" ht="10.5" customHeight="1" x14ac:dyDescent="0.2">
      <c r="B860" s="1239"/>
      <c r="C860" s="1240"/>
      <c r="D860" s="1240"/>
      <c r="E860" s="1240"/>
      <c r="F860" s="1240"/>
      <c r="G860" s="1240"/>
      <c r="H860" s="1240"/>
      <c r="I860" s="1240"/>
      <c r="J860" s="1240"/>
      <c r="K860" s="1240"/>
      <c r="L860" s="1240"/>
      <c r="M860" s="1240"/>
      <c r="N860" s="1240"/>
      <c r="O860" s="1240"/>
      <c r="P860" s="1240"/>
    </row>
    <row r="861" spans="2:16" ht="10.5" customHeight="1" x14ac:dyDescent="0.2">
      <c r="B861" s="1239"/>
      <c r="C861" s="1240"/>
      <c r="D861" s="1240"/>
      <c r="E861" s="1240"/>
      <c r="F861" s="1240"/>
      <c r="G861" s="1240"/>
      <c r="H861" s="1240"/>
      <c r="I861" s="1240"/>
      <c r="J861" s="1240"/>
      <c r="K861" s="1240"/>
      <c r="L861" s="1240"/>
      <c r="M861" s="1240"/>
      <c r="N861" s="1240"/>
      <c r="O861" s="1240"/>
      <c r="P861" s="1240"/>
    </row>
    <row r="862" spans="2:16" ht="10.5" customHeight="1" x14ac:dyDescent="0.2">
      <c r="B862" s="1239"/>
      <c r="C862" s="1240"/>
      <c r="D862" s="1240"/>
      <c r="E862" s="1240"/>
      <c r="F862" s="1240"/>
      <c r="G862" s="1240"/>
      <c r="H862" s="1240"/>
      <c r="I862" s="1240"/>
      <c r="J862" s="1240"/>
      <c r="K862" s="1240"/>
      <c r="L862" s="1240"/>
      <c r="M862" s="1240"/>
      <c r="N862" s="1240"/>
      <c r="O862" s="1240"/>
      <c r="P862" s="1240"/>
    </row>
    <row r="863" spans="2:16" ht="10.5" customHeight="1" x14ac:dyDescent="0.2">
      <c r="B863" s="1239"/>
      <c r="C863" s="1240"/>
      <c r="D863" s="1240"/>
      <c r="E863" s="1240"/>
      <c r="F863" s="1240"/>
      <c r="G863" s="1240"/>
      <c r="H863" s="1240"/>
      <c r="I863" s="1240"/>
      <c r="J863" s="1240"/>
      <c r="K863" s="1240"/>
      <c r="L863" s="1240"/>
      <c r="M863" s="1240"/>
      <c r="N863" s="1240"/>
      <c r="O863" s="1240"/>
      <c r="P863" s="1240"/>
    </row>
    <row r="864" spans="2:16" ht="10.5" customHeight="1" x14ac:dyDescent="0.2">
      <c r="B864" s="1239"/>
      <c r="C864" s="1240"/>
      <c r="D864" s="1240"/>
      <c r="E864" s="1240"/>
      <c r="F864" s="1240"/>
      <c r="G864" s="1240"/>
      <c r="H864" s="1240"/>
      <c r="I864" s="1240"/>
      <c r="J864" s="1240"/>
      <c r="K864" s="1240"/>
      <c r="L864" s="1240"/>
      <c r="M864" s="1240"/>
      <c r="N864" s="1240"/>
      <c r="O864" s="1240"/>
      <c r="P864" s="1240"/>
    </row>
    <row r="865" spans="2:16" ht="10.5" customHeight="1" x14ac:dyDescent="0.2">
      <c r="B865" s="1239"/>
      <c r="C865" s="1240"/>
      <c r="D865" s="1240"/>
      <c r="E865" s="1240"/>
      <c r="F865" s="1240"/>
      <c r="G865" s="1240"/>
      <c r="H865" s="1240"/>
      <c r="I865" s="1240"/>
      <c r="J865" s="1240"/>
      <c r="K865" s="1240"/>
      <c r="L865" s="1240"/>
      <c r="M865" s="1240"/>
      <c r="N865" s="1240"/>
      <c r="O865" s="1240"/>
      <c r="P865" s="1240"/>
    </row>
    <row r="866" spans="2:16" ht="10.5" customHeight="1" x14ac:dyDescent="0.2">
      <c r="B866" s="1239"/>
      <c r="C866" s="1240"/>
      <c r="D866" s="1240"/>
      <c r="E866" s="1240"/>
      <c r="F866" s="1240"/>
      <c r="G866" s="1240"/>
      <c r="H866" s="1240"/>
      <c r="I866" s="1240"/>
      <c r="J866" s="1240"/>
      <c r="K866" s="1240"/>
      <c r="L866" s="1240"/>
      <c r="M866" s="1240"/>
      <c r="N866" s="1240"/>
      <c r="O866" s="1240"/>
      <c r="P866" s="1240"/>
    </row>
    <row r="867" spans="2:16" ht="10.5" customHeight="1" x14ac:dyDescent="0.2">
      <c r="B867" s="48"/>
      <c r="C867" s="76"/>
      <c r="D867" s="76"/>
      <c r="E867" s="76"/>
      <c r="F867" s="76"/>
      <c r="G867" s="76"/>
      <c r="H867" s="76"/>
      <c r="I867" s="76"/>
      <c r="J867" s="76"/>
      <c r="K867" s="76"/>
      <c r="L867" s="76"/>
      <c r="M867" s="76"/>
      <c r="N867" s="76"/>
      <c r="O867" s="76"/>
      <c r="P867" s="76"/>
    </row>
    <row r="868" spans="2:16" ht="10.5" customHeight="1" x14ac:dyDescent="0.2">
      <c r="B868" s="48"/>
      <c r="C868" s="76"/>
      <c r="D868" s="76"/>
      <c r="E868" s="76"/>
      <c r="F868" s="76"/>
      <c r="G868" s="76"/>
      <c r="H868" s="76"/>
      <c r="I868" s="76"/>
      <c r="J868" s="76"/>
      <c r="K868" s="76"/>
      <c r="L868" s="76"/>
      <c r="M868" s="76"/>
      <c r="N868" s="76"/>
      <c r="O868" s="76"/>
      <c r="P868" s="76"/>
    </row>
    <row r="869" spans="2:16" ht="10.5" customHeight="1" x14ac:dyDescent="0.2">
      <c r="B869" s="48"/>
      <c r="C869" s="76"/>
      <c r="D869" s="76"/>
      <c r="E869" s="76"/>
      <c r="F869" s="76"/>
      <c r="G869" s="76"/>
      <c r="H869" s="76"/>
      <c r="I869" s="76"/>
      <c r="J869" s="76"/>
      <c r="K869" s="76"/>
      <c r="L869" s="76"/>
      <c r="M869" s="76"/>
      <c r="N869" s="76"/>
      <c r="O869" s="76"/>
      <c r="P869" s="76"/>
    </row>
    <row r="870" spans="2:16" ht="10.5" customHeight="1" x14ac:dyDescent="0.2">
      <c r="B870" s="48"/>
      <c r="C870" s="76"/>
      <c r="D870" s="76"/>
      <c r="E870" s="76"/>
      <c r="F870" s="76"/>
      <c r="G870" s="76"/>
      <c r="H870" s="76"/>
      <c r="I870" s="76"/>
      <c r="J870" s="76"/>
      <c r="K870" s="76"/>
      <c r="L870" s="76"/>
      <c r="M870" s="76"/>
      <c r="N870" s="76"/>
      <c r="O870" s="76"/>
      <c r="P870" s="76"/>
    </row>
    <row r="871" spans="2:16" ht="10.5" customHeight="1" x14ac:dyDescent="0.2">
      <c r="B871" s="48"/>
      <c r="C871" s="76"/>
      <c r="D871" s="76"/>
      <c r="E871" s="76"/>
      <c r="F871" s="76"/>
      <c r="G871" s="76"/>
      <c r="H871" s="76"/>
      <c r="I871" s="76"/>
      <c r="J871" s="76"/>
      <c r="K871" s="76"/>
      <c r="L871" s="76"/>
      <c r="M871" s="76"/>
      <c r="N871" s="76"/>
      <c r="O871" s="76"/>
      <c r="P871" s="76"/>
    </row>
    <row r="872" spans="2:16" ht="10.5" customHeight="1" x14ac:dyDescent="0.2">
      <c r="B872" s="48"/>
      <c r="C872" s="76"/>
      <c r="D872" s="76"/>
      <c r="E872" s="76"/>
      <c r="F872" s="76"/>
      <c r="G872" s="149">
        <v>16</v>
      </c>
      <c r="H872" s="76"/>
      <c r="I872" s="76"/>
      <c r="J872" s="76"/>
      <c r="K872" s="76"/>
      <c r="L872" s="76"/>
      <c r="M872" s="76"/>
      <c r="N872" s="76"/>
      <c r="O872" s="76"/>
      <c r="P872" s="76"/>
    </row>
    <row r="873" spans="2:16" ht="10.5" customHeight="1" x14ac:dyDescent="0.2">
      <c r="B873" s="48"/>
      <c r="C873" s="76"/>
      <c r="D873" s="76"/>
      <c r="E873" s="76"/>
      <c r="F873" s="76"/>
      <c r="G873" s="76"/>
      <c r="H873" s="76"/>
      <c r="I873" s="76"/>
      <c r="J873" s="76"/>
      <c r="K873" s="76"/>
      <c r="L873" s="76"/>
      <c r="M873" s="76"/>
      <c r="N873" s="76"/>
      <c r="O873" s="76"/>
      <c r="P873" s="76"/>
    </row>
    <row r="874" spans="2:16" ht="10.5" customHeight="1" x14ac:dyDescent="0.2">
      <c r="B874" s="48"/>
      <c r="C874" s="76"/>
      <c r="D874" s="76"/>
      <c r="E874" s="76"/>
      <c r="F874" s="76"/>
      <c r="G874" s="76"/>
      <c r="H874" s="76"/>
      <c r="I874" s="76"/>
      <c r="J874" s="76"/>
      <c r="K874" s="76"/>
      <c r="L874" s="76"/>
      <c r="M874" s="76"/>
      <c r="N874" s="76"/>
      <c r="O874" s="76"/>
      <c r="P874" s="76"/>
    </row>
    <row r="875" spans="2:16" ht="10.5" customHeight="1" x14ac:dyDescent="0.2">
      <c r="B875" s="48" t="s">
        <v>822</v>
      </c>
      <c r="C875" s="76"/>
      <c r="D875" s="76"/>
      <c r="E875" s="76"/>
      <c r="F875" s="76"/>
      <c r="G875" s="76"/>
      <c r="I875" s="250"/>
      <c r="J875" s="60"/>
    </row>
    <row r="876" spans="2:16" ht="12" customHeight="1" x14ac:dyDescent="0.2">
      <c r="B876" s="1672" t="s">
        <v>271</v>
      </c>
      <c r="C876" s="1690" t="s">
        <v>910</v>
      </c>
      <c r="D876" s="1690" t="s">
        <v>1038</v>
      </c>
      <c r="E876" s="1690" t="s">
        <v>810</v>
      </c>
      <c r="F876" s="1601" t="s">
        <v>1036</v>
      </c>
      <c r="G876" s="1672" t="s">
        <v>1623</v>
      </c>
      <c r="H876" s="1672" t="s">
        <v>1216</v>
      </c>
      <c r="I876" s="250"/>
      <c r="J876" s="60"/>
    </row>
    <row r="877" spans="2:16" ht="23.25" customHeight="1" x14ac:dyDescent="0.2">
      <c r="B877" s="1712"/>
      <c r="C877" s="1691"/>
      <c r="D877" s="1691"/>
      <c r="E877" s="1691"/>
      <c r="F877" s="1751"/>
      <c r="G877" s="1750"/>
      <c r="H877" s="1748"/>
      <c r="I877" s="250"/>
      <c r="J877" s="60"/>
    </row>
    <row r="878" spans="2:16" ht="10.5" customHeight="1" x14ac:dyDescent="0.2">
      <c r="B878" s="1673"/>
      <c r="C878" s="258" t="s">
        <v>275</v>
      </c>
      <c r="D878" s="258" t="s">
        <v>276</v>
      </c>
      <c r="E878" s="258" t="s">
        <v>493</v>
      </c>
      <c r="F878" s="306" t="s">
        <v>916</v>
      </c>
      <c r="G878" s="1437" t="s">
        <v>1624</v>
      </c>
      <c r="H878" s="1749"/>
      <c r="I878" s="250"/>
      <c r="J878" s="60"/>
    </row>
    <row r="879" spans="2:16" ht="10.5" customHeight="1" x14ac:dyDescent="0.2">
      <c r="B879" s="298"/>
      <c r="C879" s="529"/>
      <c r="D879" s="529"/>
      <c r="E879" s="529"/>
      <c r="F879" s="542"/>
      <c r="G879" s="542"/>
      <c r="H879" s="963"/>
      <c r="I879" s="84"/>
      <c r="J879" s="95"/>
    </row>
    <row r="880" spans="2:16" ht="10.5" customHeight="1" x14ac:dyDescent="0.2">
      <c r="B880" s="298" t="s">
        <v>320</v>
      </c>
      <c r="C880" s="529">
        <v>608</v>
      </c>
      <c r="D880" s="529">
        <v>784</v>
      </c>
      <c r="E880" s="529">
        <v>681932</v>
      </c>
      <c r="F880" s="542">
        <v>870</v>
      </c>
      <c r="G880" s="703">
        <v>29.8</v>
      </c>
      <c r="H880" s="963" t="s">
        <v>321</v>
      </c>
      <c r="I880" s="250"/>
      <c r="J880" s="95"/>
    </row>
    <row r="881" spans="2:11" ht="10.5" customHeight="1" x14ac:dyDescent="0.2">
      <c r="B881" s="298" t="s">
        <v>321</v>
      </c>
      <c r="C881" s="529">
        <v>464</v>
      </c>
      <c r="D881" s="529">
        <v>468</v>
      </c>
      <c r="E881" s="503">
        <v>446935</v>
      </c>
      <c r="F881" s="542">
        <v>1003.74</v>
      </c>
      <c r="G881" s="703">
        <v>34.299999999999997</v>
      </c>
      <c r="H881" s="963" t="s">
        <v>322</v>
      </c>
      <c r="I881" s="250"/>
      <c r="J881" s="60"/>
    </row>
    <row r="882" spans="2:11" ht="10.5" customHeight="1" x14ac:dyDescent="0.2">
      <c r="B882" s="298" t="s">
        <v>322</v>
      </c>
      <c r="C882" s="529">
        <v>511</v>
      </c>
      <c r="D882" s="529">
        <v>584</v>
      </c>
      <c r="E882" s="503">
        <v>797340</v>
      </c>
      <c r="F882" s="542">
        <v>1364.17</v>
      </c>
      <c r="G882" s="703">
        <v>46.7</v>
      </c>
      <c r="H882" s="963" t="s">
        <v>323</v>
      </c>
      <c r="I882" s="250"/>
      <c r="J882" s="60"/>
    </row>
    <row r="883" spans="2:11" ht="10.5" customHeight="1" x14ac:dyDescent="0.2">
      <c r="B883" s="298" t="s">
        <v>323</v>
      </c>
      <c r="C883" s="529">
        <v>828</v>
      </c>
      <c r="D883" s="503">
        <v>1212</v>
      </c>
      <c r="E883" s="529">
        <v>1525065</v>
      </c>
      <c r="F883" s="542">
        <v>1257.8</v>
      </c>
      <c r="G883" s="703">
        <v>43.1</v>
      </c>
      <c r="H883" s="963">
        <v>1999</v>
      </c>
      <c r="I883" s="250"/>
      <c r="J883" s="60"/>
    </row>
    <row r="884" spans="2:11" ht="10.5" customHeight="1" x14ac:dyDescent="0.2">
      <c r="B884" s="498" t="s">
        <v>279</v>
      </c>
      <c r="C884" s="529">
        <v>396</v>
      </c>
      <c r="D884" s="529">
        <v>567</v>
      </c>
      <c r="E884" s="529">
        <v>518811</v>
      </c>
      <c r="F884" s="542">
        <v>915.7</v>
      </c>
      <c r="G884" s="703">
        <v>31.4</v>
      </c>
      <c r="H884" s="963">
        <v>2000</v>
      </c>
      <c r="I884" s="250"/>
      <c r="J884" s="60"/>
    </row>
    <row r="885" spans="2:11" ht="10.5" customHeight="1" x14ac:dyDescent="0.2">
      <c r="B885" s="298"/>
      <c r="C885" s="529"/>
      <c r="D885" s="529"/>
      <c r="E885" s="529"/>
      <c r="F885" s="542"/>
      <c r="G885" s="703"/>
      <c r="H885" s="963"/>
      <c r="I885" s="250"/>
      <c r="J885" s="60"/>
    </row>
    <row r="886" spans="2:11" ht="10.5" customHeight="1" x14ac:dyDescent="0.2">
      <c r="B886" s="298" t="s">
        <v>324</v>
      </c>
      <c r="C886" s="529">
        <v>522</v>
      </c>
      <c r="D886" s="529">
        <v>691</v>
      </c>
      <c r="E886" s="529">
        <v>893157</v>
      </c>
      <c r="F886" s="542">
        <v>1292.78</v>
      </c>
      <c r="G886" s="703">
        <v>44.3</v>
      </c>
      <c r="H886" s="963">
        <v>2001</v>
      </c>
      <c r="I886" s="250"/>
      <c r="J886" s="60"/>
      <c r="K886" s="59"/>
    </row>
    <row r="887" spans="2:11" ht="10.5" customHeight="1" x14ac:dyDescent="0.2">
      <c r="B887" s="298" t="s">
        <v>325</v>
      </c>
      <c r="C887" s="502">
        <v>668</v>
      </c>
      <c r="D887" s="502">
        <v>967</v>
      </c>
      <c r="E887" s="502">
        <v>2163160</v>
      </c>
      <c r="F887" s="526">
        <v>2238.04</v>
      </c>
      <c r="G887" s="704">
        <v>76.599999999999994</v>
      </c>
      <c r="H887" s="963">
        <v>2002</v>
      </c>
      <c r="I887" s="250"/>
      <c r="J887" s="60"/>
    </row>
    <row r="888" spans="2:11" ht="10.5" customHeight="1" x14ac:dyDescent="0.2">
      <c r="B888" s="298" t="s">
        <v>278</v>
      </c>
      <c r="C888" s="529">
        <v>606</v>
      </c>
      <c r="D888" s="502">
        <v>682</v>
      </c>
      <c r="E888" s="502">
        <v>1349131</v>
      </c>
      <c r="F888" s="526">
        <v>1977.72</v>
      </c>
      <c r="G888" s="703">
        <v>67.7</v>
      </c>
      <c r="H888" s="963">
        <v>2003</v>
      </c>
      <c r="I888" s="250"/>
      <c r="J888" s="60"/>
    </row>
    <row r="889" spans="2:11" ht="10.5" customHeight="1" x14ac:dyDescent="0.2">
      <c r="B889" s="298" t="s">
        <v>715</v>
      </c>
      <c r="C889" s="502">
        <v>530</v>
      </c>
      <c r="D889" s="502">
        <v>674</v>
      </c>
      <c r="E889" s="502">
        <v>1231010</v>
      </c>
      <c r="F889" s="526">
        <v>1826.88</v>
      </c>
      <c r="G889" s="700">
        <v>62.6</v>
      </c>
      <c r="H889" s="963">
        <v>2004</v>
      </c>
      <c r="I889" s="250"/>
      <c r="J889" s="60"/>
    </row>
    <row r="890" spans="2:11" ht="10.5" customHeight="1" x14ac:dyDescent="0.2">
      <c r="B890" s="298" t="s">
        <v>743</v>
      </c>
      <c r="C890" s="502">
        <v>460</v>
      </c>
      <c r="D890" s="502">
        <v>645</v>
      </c>
      <c r="E890" s="502">
        <v>1018516</v>
      </c>
      <c r="F890" s="526">
        <v>1579.78</v>
      </c>
      <c r="G890" s="700">
        <v>54.1</v>
      </c>
      <c r="H890" s="963">
        <v>2005</v>
      </c>
      <c r="I890" s="250"/>
      <c r="J890" s="60"/>
    </row>
    <row r="891" spans="2:11" ht="10.5" customHeight="1" x14ac:dyDescent="0.2">
      <c r="B891" s="298"/>
      <c r="C891" s="502"/>
      <c r="D891" s="502"/>
      <c r="E891" s="502"/>
      <c r="F891" s="526"/>
      <c r="G891" s="700"/>
      <c r="H891" s="963"/>
      <c r="I891" s="250"/>
      <c r="J891" s="60"/>
    </row>
    <row r="892" spans="2:11" ht="10.5" customHeight="1" x14ac:dyDescent="0.2">
      <c r="B892" s="298" t="s">
        <v>496</v>
      </c>
      <c r="C892" s="502">
        <v>472</v>
      </c>
      <c r="D892" s="502">
        <v>541</v>
      </c>
      <c r="E892" s="502">
        <v>1009197</v>
      </c>
      <c r="F892" s="543">
        <v>1866.65</v>
      </c>
      <c r="G892" s="700">
        <v>66.3</v>
      </c>
      <c r="H892" s="963">
        <v>2006</v>
      </c>
      <c r="I892" s="250"/>
      <c r="J892" s="60"/>
    </row>
    <row r="893" spans="2:11" ht="10.5" customHeight="1" x14ac:dyDescent="0.2">
      <c r="B893" s="300">
        <v>38899</v>
      </c>
      <c r="C893" s="502">
        <v>316</v>
      </c>
      <c r="D893" s="502">
        <v>312</v>
      </c>
      <c r="E893" s="502">
        <v>794587</v>
      </c>
      <c r="F893" s="543">
        <v>2547.48</v>
      </c>
      <c r="G893" s="700">
        <v>101.2</v>
      </c>
      <c r="H893" s="963">
        <v>2007</v>
      </c>
      <c r="I893" s="250"/>
      <c r="J893" s="60"/>
    </row>
    <row r="894" spans="2:11" ht="10.5" customHeight="1" x14ac:dyDescent="0.2">
      <c r="B894" s="300">
        <v>39295</v>
      </c>
      <c r="C894" s="502">
        <v>564</v>
      </c>
      <c r="D894" s="502">
        <v>907</v>
      </c>
      <c r="E894" s="502">
        <v>3872974</v>
      </c>
      <c r="F894" s="543">
        <v>4271.88</v>
      </c>
      <c r="G894" s="700">
        <v>146.69999999999999</v>
      </c>
      <c r="H894" s="963">
        <v>2008</v>
      </c>
      <c r="I894" s="250"/>
      <c r="J894" s="60"/>
    </row>
    <row r="895" spans="2:11" ht="10.5" customHeight="1" x14ac:dyDescent="0.2">
      <c r="B895" s="300">
        <v>39692</v>
      </c>
      <c r="C895" s="502">
        <v>636</v>
      </c>
      <c r="D895" s="502">
        <v>833</v>
      </c>
      <c r="E895" s="502">
        <v>2377297</v>
      </c>
      <c r="F895" s="526">
        <v>2854.58</v>
      </c>
      <c r="G895" s="700">
        <v>99.4</v>
      </c>
      <c r="H895" s="963">
        <v>2009</v>
      </c>
      <c r="I895" s="455"/>
      <c r="J895" s="60"/>
    </row>
    <row r="896" spans="2:11" ht="10.5" customHeight="1" x14ac:dyDescent="0.2">
      <c r="B896" s="300">
        <v>40087</v>
      </c>
      <c r="C896" s="502">
        <v>398</v>
      </c>
      <c r="D896" s="502">
        <v>509</v>
      </c>
      <c r="E896" s="502">
        <v>1504652</v>
      </c>
      <c r="F896" s="526">
        <v>2953.46</v>
      </c>
      <c r="G896" s="700">
        <v>100</v>
      </c>
      <c r="H896" s="963">
        <v>2010</v>
      </c>
      <c r="I896" s="1055"/>
      <c r="J896" s="60"/>
    </row>
    <row r="897" spans="2:12" ht="10.5" customHeight="1" x14ac:dyDescent="0.2">
      <c r="B897" s="300"/>
      <c r="C897" s="502"/>
      <c r="D897" s="502"/>
      <c r="E897" s="502"/>
      <c r="F897" s="526"/>
      <c r="G897" s="700"/>
      <c r="H897" s="963"/>
      <c r="I897" s="1055"/>
      <c r="J897" s="60"/>
    </row>
    <row r="898" spans="2:12" ht="10.5" customHeight="1" x14ac:dyDescent="0.2">
      <c r="B898" s="491" t="s">
        <v>332</v>
      </c>
      <c r="C898" s="627">
        <v>643</v>
      </c>
      <c r="D898" s="627">
        <v>894</v>
      </c>
      <c r="E898" s="627">
        <v>3340142</v>
      </c>
      <c r="F898" s="631">
        <v>3735.57</v>
      </c>
      <c r="G898" s="1471">
        <v>111</v>
      </c>
      <c r="H898" s="962" t="s">
        <v>1319</v>
      </c>
      <c r="I898" s="1105"/>
      <c r="J898" s="95"/>
    </row>
    <row r="899" spans="2:12" ht="10.5" customHeight="1" x14ac:dyDescent="0.2">
      <c r="B899" s="319" t="s">
        <v>335</v>
      </c>
      <c r="C899" s="627">
        <v>453</v>
      </c>
      <c r="D899" s="627">
        <v>543</v>
      </c>
      <c r="E899" s="627">
        <v>2386311</v>
      </c>
      <c r="F899" s="631">
        <v>4396.8999999999996</v>
      </c>
      <c r="G899" s="1471">
        <v>138.80000000000001</v>
      </c>
      <c r="H899" s="962" t="s">
        <v>1315</v>
      </c>
      <c r="I899" s="1181"/>
      <c r="J899" s="60"/>
    </row>
    <row r="900" spans="2:12" ht="10.5" customHeight="1" x14ac:dyDescent="0.2">
      <c r="B900" s="319" t="s">
        <v>1318</v>
      </c>
      <c r="C900" s="627">
        <v>505</v>
      </c>
      <c r="D900" s="627">
        <v>579</v>
      </c>
      <c r="E900" s="627">
        <v>2805235</v>
      </c>
      <c r="F900" s="631">
        <v>4844</v>
      </c>
      <c r="G900" s="1471">
        <v>142.6</v>
      </c>
      <c r="H900" s="962" t="s">
        <v>1355</v>
      </c>
      <c r="I900" s="1181"/>
      <c r="J900" s="60"/>
    </row>
    <row r="901" spans="2:12" ht="10.5" customHeight="1" x14ac:dyDescent="0.2">
      <c r="B901" s="319" t="s">
        <v>1356</v>
      </c>
      <c r="C901" s="627">
        <v>599</v>
      </c>
      <c r="D901" s="627">
        <v>865</v>
      </c>
      <c r="E901" s="627">
        <v>3836829</v>
      </c>
      <c r="F901" s="631">
        <v>4435.47</v>
      </c>
      <c r="G901" s="1471">
        <v>132.5</v>
      </c>
      <c r="H901" s="962" t="s">
        <v>1358</v>
      </c>
      <c r="I901" s="1226"/>
      <c r="J901" s="60"/>
    </row>
    <row r="902" spans="2:12" ht="10.5" customHeight="1" x14ac:dyDescent="0.2">
      <c r="B902" s="319" t="s">
        <v>1357</v>
      </c>
      <c r="C902" s="627">
        <v>576</v>
      </c>
      <c r="D902" s="627">
        <v>689</v>
      </c>
      <c r="E902" s="627">
        <v>3138091</v>
      </c>
      <c r="F902" s="631">
        <v>4552.42</v>
      </c>
      <c r="G902" s="1471">
        <v>151.1</v>
      </c>
      <c r="H902" s="962" t="s">
        <v>1403</v>
      </c>
    </row>
    <row r="903" spans="2:12" ht="10.5" customHeight="1" x14ac:dyDescent="0.2">
      <c r="B903" s="319"/>
      <c r="C903" s="627"/>
      <c r="D903" s="627"/>
      <c r="E903" s="627"/>
      <c r="F903" s="631"/>
      <c r="G903" s="1471"/>
      <c r="H903" s="962"/>
      <c r="K903" s="73"/>
      <c r="L903" s="73"/>
    </row>
    <row r="904" spans="2:12" ht="10.5" customHeight="1" x14ac:dyDescent="0.2">
      <c r="B904" s="319" t="s">
        <v>1400</v>
      </c>
      <c r="C904" s="627">
        <v>718</v>
      </c>
      <c r="D904" s="627">
        <v>785</v>
      </c>
      <c r="E904" s="627">
        <v>4760112</v>
      </c>
      <c r="F904" s="631">
        <v>6064.02</v>
      </c>
      <c r="G904" s="1471">
        <v>180.5</v>
      </c>
      <c r="H904" s="962" t="s">
        <v>1422</v>
      </c>
      <c r="K904" s="73"/>
      <c r="L904" s="73"/>
    </row>
    <row r="905" spans="2:12" ht="10.5" customHeight="1" x14ac:dyDescent="0.2">
      <c r="B905" s="319" t="s">
        <v>1423</v>
      </c>
      <c r="C905" s="627">
        <v>636</v>
      </c>
      <c r="D905" s="627">
        <v>909</v>
      </c>
      <c r="E905" s="627">
        <v>3974305</v>
      </c>
      <c r="F905" s="631">
        <v>4370.6400000000003</v>
      </c>
      <c r="G905" s="1471">
        <v>128</v>
      </c>
      <c r="H905" s="962" t="s">
        <v>1481</v>
      </c>
      <c r="K905" s="73"/>
      <c r="L905" s="73"/>
    </row>
    <row r="906" spans="2:12" ht="10.5" customHeight="1" x14ac:dyDescent="0.2">
      <c r="B906" s="320" t="s">
        <v>1482</v>
      </c>
      <c r="C906" s="626">
        <v>585</v>
      </c>
      <c r="D906" s="626">
        <v>761</v>
      </c>
      <c r="E906" s="626" t="s">
        <v>452</v>
      </c>
      <c r="F906" s="628" t="s">
        <v>452</v>
      </c>
      <c r="G906" s="968" t="s">
        <v>452</v>
      </c>
      <c r="H906" s="968" t="s">
        <v>1616</v>
      </c>
      <c r="K906" s="73"/>
      <c r="L906" s="73"/>
    </row>
    <row r="907" spans="2:12" ht="10.5" customHeight="1" x14ac:dyDescent="0.2">
      <c r="B907" s="1672" t="s">
        <v>271</v>
      </c>
      <c r="C907" s="1183" t="s">
        <v>927</v>
      </c>
      <c r="D907" s="1184"/>
      <c r="E907" s="1184"/>
      <c r="F907" s="1184"/>
      <c r="G907" s="1184"/>
      <c r="H907" s="1184"/>
      <c r="I907" s="1184"/>
      <c r="J907" s="1434"/>
      <c r="K907" s="1470"/>
      <c r="L907" s="1467"/>
    </row>
    <row r="908" spans="2:12" ht="10.5" customHeight="1" x14ac:dyDescent="0.2">
      <c r="B908" s="1712"/>
      <c r="C908" s="433" t="s">
        <v>124</v>
      </c>
      <c r="D908" s="419" t="s">
        <v>1238</v>
      </c>
      <c r="E908" s="449" t="s">
        <v>1237</v>
      </c>
      <c r="F908" s="419" t="s">
        <v>697</v>
      </c>
      <c r="G908" s="419" t="s">
        <v>604</v>
      </c>
      <c r="H908" s="1424" t="s">
        <v>182</v>
      </c>
      <c r="I908" s="1424" t="s">
        <v>578</v>
      </c>
      <c r="J908" s="1424" t="s">
        <v>181</v>
      </c>
      <c r="K908" s="1424" t="s">
        <v>1236</v>
      </c>
      <c r="L908" s="1424" t="s">
        <v>142</v>
      </c>
    </row>
    <row r="909" spans="2:12" ht="10.5" customHeight="1" x14ac:dyDescent="0.2">
      <c r="B909" s="1712"/>
      <c r="C909" s="420" t="s">
        <v>282</v>
      </c>
      <c r="D909" s="420" t="s">
        <v>282</v>
      </c>
      <c r="E909" s="450" t="s">
        <v>282</v>
      </c>
      <c r="F909" s="420"/>
      <c r="G909" s="420"/>
      <c r="H909" s="420"/>
      <c r="I909" s="420"/>
      <c r="J909" s="420"/>
      <c r="K909" s="1425" t="s">
        <v>283</v>
      </c>
      <c r="L909" s="1466"/>
    </row>
    <row r="910" spans="2:12" ht="10.5" customHeight="1" x14ac:dyDescent="0.2">
      <c r="B910" s="1673"/>
      <c r="C910" s="1682" t="s">
        <v>276</v>
      </c>
      <c r="D910" s="1684"/>
      <c r="E910" s="1684"/>
      <c r="F910" s="1684"/>
      <c r="G910" s="1684"/>
      <c r="H910" s="1684"/>
      <c r="I910" s="1684"/>
      <c r="J910" s="1684"/>
      <c r="K910" s="1592"/>
      <c r="L910" s="1593"/>
    </row>
    <row r="911" spans="2:12" ht="10.5" customHeight="1" x14ac:dyDescent="0.2">
      <c r="B911" s="298" t="s">
        <v>450</v>
      </c>
      <c r="C911" s="276" t="s">
        <v>369</v>
      </c>
      <c r="D911" s="276" t="s">
        <v>369</v>
      </c>
      <c r="E911" s="1014">
        <v>7.08</v>
      </c>
      <c r="F911" s="1009">
        <v>170.21</v>
      </c>
      <c r="G911" s="1009">
        <v>17.84</v>
      </c>
      <c r="H911" s="1009">
        <v>32.99</v>
      </c>
      <c r="I911" s="276">
        <v>24.58</v>
      </c>
      <c r="J911" s="1010">
        <v>99.53</v>
      </c>
      <c r="K911" s="276" t="s">
        <v>369</v>
      </c>
      <c r="L911" s="1010">
        <f>SUM(E911:K911)</f>
        <v>352.23</v>
      </c>
    </row>
    <row r="912" spans="2:12" ht="10.5" customHeight="1" x14ac:dyDescent="0.2">
      <c r="B912" s="298" t="s">
        <v>451</v>
      </c>
      <c r="C912" s="537" t="s">
        <v>369</v>
      </c>
      <c r="D912" s="537" t="s">
        <v>369</v>
      </c>
      <c r="E912" s="1012">
        <v>13.82</v>
      </c>
      <c r="F912" s="537">
        <v>204.49</v>
      </c>
      <c r="G912" s="537">
        <v>38.93</v>
      </c>
      <c r="H912" s="537">
        <v>52.59</v>
      </c>
      <c r="I912" s="537">
        <v>46.51</v>
      </c>
      <c r="J912" s="516">
        <v>139.38</v>
      </c>
      <c r="K912" s="537" t="s">
        <v>369</v>
      </c>
      <c r="L912" s="516">
        <f>SUM(E912:K912)</f>
        <v>495.72</v>
      </c>
    </row>
    <row r="913" spans="2:12" ht="10.5" customHeight="1" x14ac:dyDescent="0.2">
      <c r="B913" s="298" t="s">
        <v>320</v>
      </c>
      <c r="C913" s="537" t="s">
        <v>369</v>
      </c>
      <c r="D913" s="537" t="s">
        <v>369</v>
      </c>
      <c r="E913" s="1012">
        <v>3.21</v>
      </c>
      <c r="F913" s="537">
        <v>319.25</v>
      </c>
      <c r="G913" s="537">
        <v>72.11</v>
      </c>
      <c r="H913" s="537">
        <v>38.049999999999997</v>
      </c>
      <c r="I913" s="537">
        <v>12.14</v>
      </c>
      <c r="J913" s="516">
        <v>310.24</v>
      </c>
      <c r="K913" s="537" t="s">
        <v>369</v>
      </c>
      <c r="L913" s="516">
        <f>SUM(E913:K913)</f>
        <v>755</v>
      </c>
    </row>
    <row r="914" spans="2:12" ht="10.5" customHeight="1" x14ac:dyDescent="0.2">
      <c r="B914" s="298" t="s">
        <v>321</v>
      </c>
      <c r="C914" s="537" t="s">
        <v>369</v>
      </c>
      <c r="D914" s="537" t="s">
        <v>369</v>
      </c>
      <c r="E914" s="1012">
        <v>1.92</v>
      </c>
      <c r="F914" s="537">
        <v>190.28</v>
      </c>
      <c r="G914" s="537">
        <v>42.98</v>
      </c>
      <c r="H914" s="537">
        <v>22.68</v>
      </c>
      <c r="I914" s="537">
        <v>7.24</v>
      </c>
      <c r="J914" s="516">
        <v>184.91</v>
      </c>
      <c r="K914" s="537" t="s">
        <v>369</v>
      </c>
      <c r="L914" s="516">
        <f>SUM(E914:K914)</f>
        <v>450.01</v>
      </c>
    </row>
    <row r="915" spans="2:12" ht="10.5" customHeight="1" x14ac:dyDescent="0.2">
      <c r="B915" s="298" t="s">
        <v>322</v>
      </c>
      <c r="C915" s="537" t="s">
        <v>369</v>
      </c>
      <c r="D915" s="537" t="s">
        <v>369</v>
      </c>
      <c r="E915" s="1012">
        <v>7.0000000000000007E-2</v>
      </c>
      <c r="F915" s="537">
        <v>218</v>
      </c>
      <c r="G915" s="537">
        <v>31</v>
      </c>
      <c r="H915" s="537">
        <v>34</v>
      </c>
      <c r="I915" s="537">
        <v>10</v>
      </c>
      <c r="J915" s="516">
        <v>269</v>
      </c>
      <c r="K915" s="537" t="s">
        <v>369</v>
      </c>
      <c r="L915" s="516">
        <f>SUM(E915:K915)</f>
        <v>562.06999999999994</v>
      </c>
    </row>
    <row r="916" spans="2:12" ht="10.5" customHeight="1" x14ac:dyDescent="0.2">
      <c r="B916" s="298"/>
      <c r="C916" s="276"/>
      <c r="D916" s="537"/>
      <c r="E916" s="1012"/>
      <c r="F916" s="537"/>
      <c r="G916" s="537"/>
      <c r="H916" s="537"/>
      <c r="I916" s="276"/>
      <c r="J916" s="516"/>
      <c r="K916" s="276"/>
      <c r="L916" s="516"/>
    </row>
    <row r="917" spans="2:12" ht="10.5" customHeight="1" x14ac:dyDescent="0.2">
      <c r="B917" s="298" t="s">
        <v>323</v>
      </c>
      <c r="C917" s="537" t="s">
        <v>369</v>
      </c>
      <c r="D917" s="537" t="s">
        <v>369</v>
      </c>
      <c r="E917" s="1012">
        <v>1</v>
      </c>
      <c r="F917" s="537">
        <v>629</v>
      </c>
      <c r="G917" s="537">
        <v>17</v>
      </c>
      <c r="H917" s="537">
        <v>78</v>
      </c>
      <c r="I917" s="537">
        <v>22</v>
      </c>
      <c r="J917" s="516">
        <v>362</v>
      </c>
      <c r="K917" s="537" t="s">
        <v>369</v>
      </c>
      <c r="L917" s="516">
        <f>SUM(E917:K917)</f>
        <v>1109</v>
      </c>
    </row>
    <row r="918" spans="2:12" ht="10.5" customHeight="1" x14ac:dyDescent="0.2">
      <c r="B918" s="498" t="s">
        <v>279</v>
      </c>
      <c r="C918" s="537" t="s">
        <v>369</v>
      </c>
      <c r="D918" s="537">
        <v>0.1</v>
      </c>
      <c r="E918" s="1012">
        <v>0.93</v>
      </c>
      <c r="F918" s="537">
        <v>262.8</v>
      </c>
      <c r="G918" s="537">
        <v>33.6</v>
      </c>
      <c r="H918" s="537">
        <v>24.2</v>
      </c>
      <c r="I918" s="537">
        <v>9</v>
      </c>
      <c r="J918" s="516">
        <v>200</v>
      </c>
      <c r="K918" s="537" t="s">
        <v>369</v>
      </c>
      <c r="L918" s="516">
        <f>SUM(E918:K918)</f>
        <v>530.53</v>
      </c>
    </row>
    <row r="919" spans="2:12" ht="10.5" customHeight="1" x14ac:dyDescent="0.2">
      <c r="B919" s="298" t="s">
        <v>324</v>
      </c>
      <c r="C919" s="537" t="s">
        <v>369</v>
      </c>
      <c r="D919" s="537">
        <v>0.15</v>
      </c>
      <c r="E919" s="1012">
        <v>0.68</v>
      </c>
      <c r="F919" s="537">
        <v>253.5</v>
      </c>
      <c r="G919" s="516">
        <v>26.1</v>
      </c>
      <c r="H919" s="276">
        <v>23</v>
      </c>
      <c r="I919" s="276">
        <v>10.8</v>
      </c>
      <c r="J919" s="516">
        <v>324</v>
      </c>
      <c r="K919" s="276">
        <v>0.1</v>
      </c>
      <c r="L919" s="516">
        <f>SUM(E919:K919)</f>
        <v>638.18000000000006</v>
      </c>
    </row>
    <row r="920" spans="2:12" ht="10.5" customHeight="1" x14ac:dyDescent="0.2">
      <c r="B920" s="298" t="s">
        <v>325</v>
      </c>
      <c r="C920" s="537" t="s">
        <v>369</v>
      </c>
      <c r="D920" s="537">
        <v>0.2</v>
      </c>
      <c r="E920" s="1012">
        <v>0.5</v>
      </c>
      <c r="F920" s="516">
        <v>443.5</v>
      </c>
      <c r="G920" s="516">
        <v>50</v>
      </c>
      <c r="H920" s="1013">
        <v>52.5</v>
      </c>
      <c r="I920" s="516">
        <v>18</v>
      </c>
      <c r="J920" s="516">
        <v>364</v>
      </c>
      <c r="K920" s="516">
        <v>0.09</v>
      </c>
      <c r="L920" s="516">
        <f>SUM(E920:K920)</f>
        <v>928.59</v>
      </c>
    </row>
    <row r="921" spans="2:12" ht="10.5" customHeight="1" x14ac:dyDescent="0.2">
      <c r="B921" s="298" t="s">
        <v>278</v>
      </c>
      <c r="C921" s="516">
        <v>0.35</v>
      </c>
      <c r="D921" s="537">
        <v>0.24</v>
      </c>
      <c r="E921" s="1012">
        <v>0.72</v>
      </c>
      <c r="F921" s="516">
        <v>330.5</v>
      </c>
      <c r="G921" s="516">
        <v>22.2</v>
      </c>
      <c r="H921" s="1013">
        <v>45</v>
      </c>
      <c r="I921" s="516">
        <v>16</v>
      </c>
      <c r="J921" s="516">
        <v>227.5</v>
      </c>
      <c r="K921" s="516">
        <v>0.1</v>
      </c>
      <c r="L921" s="516">
        <f>SUM(E921:K921)</f>
        <v>642.0200000000001</v>
      </c>
    </row>
    <row r="922" spans="2:12" ht="10.5" customHeight="1" x14ac:dyDescent="0.2">
      <c r="B922" s="298"/>
      <c r="C922" s="516"/>
      <c r="D922" s="537"/>
      <c r="E922" s="1012"/>
      <c r="F922" s="516"/>
      <c r="G922" s="516"/>
      <c r="H922" s="1013"/>
      <c r="I922" s="516"/>
      <c r="J922" s="516"/>
      <c r="K922" s="516"/>
      <c r="L922" s="516"/>
    </row>
    <row r="923" spans="2:12" ht="10.5" customHeight="1" x14ac:dyDescent="0.2">
      <c r="B923" s="298" t="s">
        <v>715</v>
      </c>
      <c r="C923" s="516">
        <v>0.38</v>
      </c>
      <c r="D923" s="537">
        <v>0.27</v>
      </c>
      <c r="E923" s="1012">
        <v>0.85</v>
      </c>
      <c r="F923" s="516">
        <v>276</v>
      </c>
      <c r="G923" s="516">
        <v>37</v>
      </c>
      <c r="H923" s="1013">
        <v>46</v>
      </c>
      <c r="I923" s="537">
        <v>22.5</v>
      </c>
      <c r="J923" s="516">
        <v>265</v>
      </c>
      <c r="K923" s="537" t="s">
        <v>369</v>
      </c>
      <c r="L923" s="516">
        <f>SUM(E923:K923)</f>
        <v>647.35</v>
      </c>
    </row>
    <row r="924" spans="2:12" ht="10.5" customHeight="1" x14ac:dyDescent="0.2">
      <c r="B924" s="298" t="s">
        <v>743</v>
      </c>
      <c r="C924" s="516">
        <v>0.45</v>
      </c>
      <c r="D924" s="537">
        <v>0.24</v>
      </c>
      <c r="E924" s="1012">
        <v>1</v>
      </c>
      <c r="F924" s="516">
        <v>260</v>
      </c>
      <c r="G924" s="516">
        <v>36</v>
      </c>
      <c r="H924" s="1013">
        <v>45.5</v>
      </c>
      <c r="I924" s="537">
        <v>13.9</v>
      </c>
      <c r="J924" s="516">
        <v>262.91000000000003</v>
      </c>
      <c r="K924" s="537" t="s">
        <v>369</v>
      </c>
      <c r="L924" s="516">
        <f>SUM(E924:K924)</f>
        <v>619.30999999999995</v>
      </c>
    </row>
    <row r="925" spans="2:12" ht="10.5" customHeight="1" x14ac:dyDescent="0.2">
      <c r="B925" s="298" t="s">
        <v>496</v>
      </c>
      <c r="C925" s="516">
        <v>0.08</v>
      </c>
      <c r="D925" s="516">
        <v>0.24</v>
      </c>
      <c r="E925" s="1012">
        <v>1.8</v>
      </c>
      <c r="F925" s="516">
        <v>204</v>
      </c>
      <c r="G925" s="516">
        <v>42.8</v>
      </c>
      <c r="H925" s="516">
        <v>56.23</v>
      </c>
      <c r="I925" s="537">
        <v>14.85</v>
      </c>
      <c r="J925" s="516">
        <v>200</v>
      </c>
      <c r="K925" s="537" t="s">
        <v>369</v>
      </c>
      <c r="L925" s="516">
        <f>SUM(E925:K925)</f>
        <v>519.68000000000006</v>
      </c>
    </row>
    <row r="926" spans="2:12" ht="10.5" customHeight="1" x14ac:dyDescent="0.2">
      <c r="B926" s="298" t="s">
        <v>382</v>
      </c>
      <c r="C926" s="516">
        <v>0.3</v>
      </c>
      <c r="D926" s="516">
        <v>0.18</v>
      </c>
      <c r="E926" s="1012">
        <v>1.32</v>
      </c>
      <c r="F926" s="516">
        <v>155</v>
      </c>
      <c r="G926" s="516">
        <v>12.5</v>
      </c>
      <c r="H926" s="516">
        <v>13</v>
      </c>
      <c r="I926" s="537">
        <v>7.7</v>
      </c>
      <c r="J926" s="516">
        <v>110</v>
      </c>
      <c r="K926" s="537" t="s">
        <v>369</v>
      </c>
      <c r="L926" s="516">
        <f>SUM(E926:K926)</f>
        <v>299.52</v>
      </c>
    </row>
    <row r="927" spans="2:12" ht="10.5" customHeight="1" x14ac:dyDescent="0.2">
      <c r="B927" s="300">
        <v>39295</v>
      </c>
      <c r="C927" s="516">
        <v>0.54</v>
      </c>
      <c r="D927" s="516">
        <v>0.36</v>
      </c>
      <c r="E927" s="1012">
        <v>0.9</v>
      </c>
      <c r="F927" s="516">
        <v>459</v>
      </c>
      <c r="G927" s="516">
        <v>77</v>
      </c>
      <c r="H927" s="516">
        <v>25.5</v>
      </c>
      <c r="I927" s="537">
        <v>8.6999999999999993</v>
      </c>
      <c r="J927" s="516">
        <v>300</v>
      </c>
      <c r="K927" s="537" t="s">
        <v>369</v>
      </c>
      <c r="L927" s="516">
        <f>SUM(E927:K927)</f>
        <v>871.1</v>
      </c>
    </row>
    <row r="928" spans="2:12" ht="10.5" customHeight="1" x14ac:dyDescent="0.2">
      <c r="B928" s="300"/>
      <c r="C928" s="516"/>
      <c r="D928" s="516"/>
      <c r="E928" s="1012"/>
      <c r="F928" s="516"/>
      <c r="G928" s="516"/>
      <c r="H928" s="516"/>
      <c r="I928" s="516"/>
      <c r="J928" s="516"/>
      <c r="K928" s="516"/>
      <c r="L928" s="516"/>
    </row>
    <row r="929" spans="2:16" ht="10.5" customHeight="1" x14ac:dyDescent="0.2">
      <c r="B929" s="300">
        <v>39692</v>
      </c>
      <c r="C929" s="516">
        <v>0.7</v>
      </c>
      <c r="D929" s="516">
        <v>0.78</v>
      </c>
      <c r="E929" s="1012">
        <v>1</v>
      </c>
      <c r="F929" s="516">
        <v>363</v>
      </c>
      <c r="G929" s="516">
        <v>90</v>
      </c>
      <c r="H929" s="516">
        <v>37.700000000000003</v>
      </c>
      <c r="I929" s="537">
        <v>9.82</v>
      </c>
      <c r="J929" s="516">
        <v>298</v>
      </c>
      <c r="K929" s="537" t="s">
        <v>369</v>
      </c>
      <c r="L929" s="516">
        <f>SUM(E929:K929)</f>
        <v>799.52</v>
      </c>
    </row>
    <row r="930" spans="2:16" ht="10.5" customHeight="1" x14ac:dyDescent="0.2">
      <c r="B930" s="300">
        <v>40087</v>
      </c>
      <c r="C930" s="516">
        <v>0.2</v>
      </c>
      <c r="D930" s="516">
        <v>0.16</v>
      </c>
      <c r="E930" s="1012">
        <v>1.7</v>
      </c>
      <c r="F930" s="516">
        <v>227.5</v>
      </c>
      <c r="G930" s="516">
        <v>67.5</v>
      </c>
      <c r="H930" s="516">
        <v>12.8</v>
      </c>
      <c r="I930" s="537">
        <v>4.9000000000000004</v>
      </c>
      <c r="J930" s="516">
        <v>175.24</v>
      </c>
      <c r="K930" s="537" t="s">
        <v>369</v>
      </c>
      <c r="L930" s="516">
        <f>SUM(E930:K930)</f>
        <v>489.64</v>
      </c>
    </row>
    <row r="931" spans="2:16" ht="10.5" customHeight="1" x14ac:dyDescent="0.2">
      <c r="B931" s="491" t="s">
        <v>332</v>
      </c>
      <c r="C931" s="537" t="s">
        <v>369</v>
      </c>
      <c r="D931" s="1015">
        <v>0.22</v>
      </c>
      <c r="E931" s="1012">
        <v>0.68</v>
      </c>
      <c r="F931" s="1015">
        <v>434</v>
      </c>
      <c r="G931" s="1015">
        <v>98</v>
      </c>
      <c r="H931" s="1015">
        <v>12</v>
      </c>
      <c r="I931" s="537">
        <v>4.8</v>
      </c>
      <c r="J931" s="1015">
        <v>310.3</v>
      </c>
      <c r="K931" s="537" t="s">
        <v>369</v>
      </c>
      <c r="L931" s="516">
        <f>SUM(E931:K931)</f>
        <v>859.78</v>
      </c>
    </row>
    <row r="932" spans="2:16" ht="10.5" customHeight="1" x14ac:dyDescent="0.2">
      <c r="B932" s="319" t="s">
        <v>335</v>
      </c>
      <c r="C932" s="516" t="s">
        <v>369</v>
      </c>
      <c r="D932" s="516" t="s">
        <v>369</v>
      </c>
      <c r="E932" s="1012">
        <v>0.1</v>
      </c>
      <c r="F932" s="1015">
        <v>247</v>
      </c>
      <c r="G932" s="1015">
        <v>85</v>
      </c>
      <c r="H932" s="1015">
        <v>13.5</v>
      </c>
      <c r="I932" s="516">
        <v>3.9</v>
      </c>
      <c r="J932" s="1015">
        <v>172.5</v>
      </c>
      <c r="K932" s="516" t="s">
        <v>369</v>
      </c>
      <c r="L932" s="516">
        <f>SUM(E932:K932)</f>
        <v>522</v>
      </c>
    </row>
    <row r="933" spans="2:16" ht="10.5" customHeight="1" x14ac:dyDescent="0.2">
      <c r="B933" s="319" t="s">
        <v>1318</v>
      </c>
      <c r="C933" s="516" t="s">
        <v>369</v>
      </c>
      <c r="D933" s="516" t="s">
        <v>369</v>
      </c>
      <c r="E933" s="1012">
        <v>0.1</v>
      </c>
      <c r="F933" s="1015">
        <v>297</v>
      </c>
      <c r="G933" s="1015">
        <v>85</v>
      </c>
      <c r="H933" s="1015">
        <v>9.9</v>
      </c>
      <c r="I933" s="516">
        <v>4</v>
      </c>
      <c r="J933" s="1015">
        <v>161</v>
      </c>
      <c r="K933" s="516" t="s">
        <v>369</v>
      </c>
      <c r="L933" s="516">
        <f>SUM(E933:K933)</f>
        <v>557</v>
      </c>
    </row>
    <row r="934" spans="2:16" ht="10.5" customHeight="1" x14ac:dyDescent="0.2">
      <c r="B934" s="319"/>
      <c r="C934" s="516"/>
      <c r="D934" s="516"/>
      <c r="E934" s="1012"/>
      <c r="F934" s="1015"/>
      <c r="G934" s="1015"/>
      <c r="H934" s="1015"/>
      <c r="I934" s="516"/>
      <c r="J934" s="1015"/>
      <c r="K934" s="516"/>
      <c r="L934" s="1015"/>
    </row>
    <row r="935" spans="2:16" ht="10.5" customHeight="1" x14ac:dyDescent="0.2">
      <c r="B935" s="319" t="s">
        <v>1356</v>
      </c>
      <c r="C935" s="516" t="s">
        <v>369</v>
      </c>
      <c r="D935" s="516">
        <v>0.8</v>
      </c>
      <c r="E935" s="1012">
        <v>0.4</v>
      </c>
      <c r="F935" s="1015">
        <v>448</v>
      </c>
      <c r="G935" s="1015">
        <v>76.3</v>
      </c>
      <c r="H935" s="1015">
        <v>4.5999999999999996</v>
      </c>
      <c r="I935" s="516">
        <v>3.9</v>
      </c>
      <c r="J935" s="516">
        <v>298</v>
      </c>
      <c r="K935" s="516" t="s">
        <v>369</v>
      </c>
      <c r="L935" s="516">
        <f>SUM(E935:K935)</f>
        <v>831.19999999999993</v>
      </c>
    </row>
    <row r="936" spans="2:16" ht="10.5" customHeight="1" x14ac:dyDescent="0.2">
      <c r="B936" s="319" t="s">
        <v>1357</v>
      </c>
      <c r="C936" s="516" t="s">
        <v>369</v>
      </c>
      <c r="D936" s="516" t="s">
        <v>369</v>
      </c>
      <c r="E936" s="1012">
        <v>0.5</v>
      </c>
      <c r="F936" s="1015">
        <v>370.5</v>
      </c>
      <c r="G936" s="1015">
        <v>61.5</v>
      </c>
      <c r="H936" s="1015">
        <v>3.3</v>
      </c>
      <c r="I936" s="516">
        <v>7.2</v>
      </c>
      <c r="J936" s="516">
        <v>220</v>
      </c>
      <c r="K936" s="516" t="s">
        <v>369</v>
      </c>
      <c r="L936" s="516">
        <f>SUM(E936:K936)</f>
        <v>663</v>
      </c>
      <c r="M936" s="66"/>
      <c r="N936" s="66"/>
      <c r="O936" s="76"/>
      <c r="P936" s="76"/>
    </row>
    <row r="937" spans="2:16" ht="10.5" customHeight="1" x14ac:dyDescent="0.2">
      <c r="B937" s="319" t="s">
        <v>1400</v>
      </c>
      <c r="C937" s="516" t="s">
        <v>369</v>
      </c>
      <c r="D937" s="516" t="s">
        <v>369</v>
      </c>
      <c r="E937" s="1012">
        <v>0.6</v>
      </c>
      <c r="F937" s="1015">
        <v>440</v>
      </c>
      <c r="G937" s="1015">
        <v>48.8</v>
      </c>
      <c r="H937" s="1015">
        <v>4.4000000000000004</v>
      </c>
      <c r="I937" s="516">
        <v>4</v>
      </c>
      <c r="J937" s="516">
        <v>257.2</v>
      </c>
      <c r="K937" s="516" t="s">
        <v>369</v>
      </c>
      <c r="L937" s="516">
        <v>755</v>
      </c>
      <c r="M937" s="66"/>
      <c r="N937" s="66"/>
      <c r="O937" s="1364"/>
      <c r="P937" s="1364"/>
    </row>
    <row r="938" spans="2:16" ht="10.5" customHeight="1" x14ac:dyDescent="0.2">
      <c r="B938" s="319" t="s">
        <v>1423</v>
      </c>
      <c r="C938" s="516" t="s">
        <v>369</v>
      </c>
      <c r="D938" s="516" t="s">
        <v>369</v>
      </c>
      <c r="E938" s="1012">
        <v>0.4</v>
      </c>
      <c r="F938" s="1015">
        <v>478</v>
      </c>
      <c r="G938" s="1015">
        <v>85.5</v>
      </c>
      <c r="H938" s="1015">
        <v>2.2999999999999998</v>
      </c>
      <c r="I938" s="516">
        <v>3</v>
      </c>
      <c r="J938" s="516">
        <v>304.5</v>
      </c>
      <c r="K938" s="516">
        <v>0.3</v>
      </c>
      <c r="L938" s="516">
        <v>874</v>
      </c>
      <c r="M938" s="66"/>
      <c r="N938" s="66"/>
      <c r="O938" s="1418"/>
      <c r="P938" s="1418"/>
    </row>
    <row r="939" spans="2:16" ht="10.5" customHeight="1" x14ac:dyDescent="0.2">
      <c r="B939" s="320" t="s">
        <v>1482</v>
      </c>
      <c r="C939" s="524" t="s">
        <v>369</v>
      </c>
      <c r="D939" s="524" t="s">
        <v>369</v>
      </c>
      <c r="E939" s="1016">
        <v>0.1</v>
      </c>
      <c r="F939" s="1017">
        <v>418.5</v>
      </c>
      <c r="G939" s="1017">
        <v>38.200000000000003</v>
      </c>
      <c r="H939" s="1017">
        <v>2.2000000000000002</v>
      </c>
      <c r="I939" s="524">
        <v>6.1</v>
      </c>
      <c r="J939" s="524">
        <v>266.39999999999998</v>
      </c>
      <c r="K939" s="524" t="s">
        <v>369</v>
      </c>
      <c r="L939" s="524">
        <v>731.5</v>
      </c>
      <c r="M939" s="76"/>
      <c r="N939" s="76"/>
      <c r="O939" s="76"/>
      <c r="P939" s="76"/>
    </row>
    <row r="940" spans="2:16" ht="6" customHeight="1" x14ac:dyDescent="0.2">
      <c r="B940" s="1247"/>
      <c r="C940" s="1013"/>
      <c r="D940" s="1013"/>
      <c r="E940" s="1276"/>
      <c r="F940" s="183"/>
      <c r="G940" s="183"/>
      <c r="H940" s="183"/>
      <c r="I940" s="1013"/>
      <c r="J940" s="1013"/>
      <c r="K940" s="1240"/>
      <c r="L940" s="1240"/>
      <c r="M940" s="1240"/>
      <c r="N940" s="1240"/>
      <c r="O940" s="1240"/>
      <c r="P940" s="1240"/>
    </row>
    <row r="941" spans="2:16" ht="11.25" customHeight="1" x14ac:dyDescent="0.2">
      <c r="B941" s="1241" t="s">
        <v>1217</v>
      </c>
      <c r="C941" s="1241"/>
      <c r="D941" s="1241"/>
      <c r="E941" s="1241"/>
      <c r="F941" s="1241"/>
      <c r="G941" s="1241"/>
      <c r="H941" s="76"/>
      <c r="I941" s="76"/>
      <c r="J941" s="76"/>
      <c r="K941" s="76"/>
      <c r="L941" s="76"/>
      <c r="M941" s="76"/>
      <c r="N941" s="76"/>
      <c r="O941" s="76"/>
      <c r="P941" s="76"/>
    </row>
    <row r="942" spans="2:16" ht="10.5" customHeight="1" x14ac:dyDescent="0.2">
      <c r="B942" s="1241" t="s">
        <v>1214</v>
      </c>
      <c r="C942" s="1241"/>
      <c r="D942" s="1241"/>
      <c r="E942" s="1241"/>
      <c r="F942" s="1241"/>
      <c r="G942" s="1241"/>
      <c r="H942" s="76"/>
      <c r="I942" s="76"/>
      <c r="J942" s="76"/>
      <c r="K942" s="76"/>
      <c r="L942" s="76"/>
      <c r="M942" s="76"/>
      <c r="N942" s="76"/>
      <c r="O942" s="76"/>
      <c r="P942" s="76"/>
    </row>
    <row r="943" spans="2:16" ht="10.5" customHeight="1" x14ac:dyDescent="0.2">
      <c r="B943" s="1436" t="s">
        <v>1665</v>
      </c>
      <c r="C943" s="1436"/>
      <c r="D943" s="1436"/>
      <c r="E943" s="1436"/>
      <c r="F943" s="1436"/>
      <c r="G943" s="1436"/>
      <c r="H943" s="68"/>
      <c r="I943" s="76"/>
      <c r="J943" s="76"/>
      <c r="K943" s="76"/>
      <c r="L943" s="76"/>
      <c r="M943" s="76"/>
      <c r="N943" s="76"/>
      <c r="O943" s="76"/>
      <c r="P943" s="76"/>
    </row>
    <row r="944" spans="2:16" ht="10.5" customHeight="1" x14ac:dyDescent="0.2">
      <c r="B944" s="1436" t="s">
        <v>1666</v>
      </c>
      <c r="C944" s="1436"/>
      <c r="D944" s="1436"/>
      <c r="E944" s="1436"/>
      <c r="F944" s="1436"/>
      <c r="G944" s="1436"/>
      <c r="H944" s="76"/>
      <c r="I944" s="76"/>
      <c r="J944" s="76"/>
      <c r="K944" s="76"/>
      <c r="L944" s="76"/>
      <c r="M944" s="76"/>
      <c r="N944" s="76"/>
      <c r="O944" s="76"/>
      <c r="P944" s="76"/>
    </row>
    <row r="945" spans="2:17" ht="10.5" customHeight="1" x14ac:dyDescent="0.2">
      <c r="B945" s="1436" t="s">
        <v>1667</v>
      </c>
      <c r="C945" s="1436"/>
      <c r="D945" s="1436"/>
      <c r="E945" s="1436"/>
      <c r="F945" s="1436"/>
      <c r="G945" s="1436"/>
      <c r="H945" s="76"/>
      <c r="I945" s="438"/>
      <c r="J945" s="438"/>
      <c r="K945" s="438"/>
      <c r="L945" s="438"/>
      <c r="M945" s="438"/>
      <c r="N945" s="438"/>
      <c r="O945" s="438"/>
      <c r="P945" s="438"/>
    </row>
    <row r="946" spans="2:17" ht="10.5" customHeight="1" x14ac:dyDescent="0.2">
      <c r="B946" s="1241"/>
      <c r="C946" s="1241"/>
      <c r="D946" s="1241"/>
      <c r="E946" s="1241"/>
      <c r="F946" s="1241"/>
      <c r="G946" s="1241"/>
      <c r="H946" s="76"/>
      <c r="I946" s="229"/>
      <c r="J946" s="229"/>
      <c r="K946" s="229"/>
      <c r="L946" s="229"/>
      <c r="M946" s="229"/>
      <c r="N946" s="229"/>
      <c r="O946" s="229"/>
      <c r="P946" s="229"/>
    </row>
    <row r="947" spans="2:17" ht="10.5" customHeight="1" x14ac:dyDescent="0.2">
      <c r="B947" s="1241"/>
      <c r="C947" s="1241"/>
      <c r="D947" s="1241"/>
      <c r="E947" s="1241"/>
      <c r="F947" s="1241"/>
      <c r="G947" s="1241"/>
      <c r="H947" s="1240"/>
      <c r="I947" s="1240"/>
      <c r="J947" s="1240"/>
      <c r="K947" s="1240"/>
      <c r="L947" s="1240"/>
      <c r="M947" s="1240"/>
      <c r="N947" s="1240"/>
      <c r="O947" s="1240"/>
      <c r="P947" s="1240"/>
    </row>
    <row r="948" spans="2:17" ht="10.5" customHeight="1" x14ac:dyDescent="0.2">
      <c r="B948" s="1241"/>
      <c r="C948" s="1241"/>
      <c r="D948" s="1241"/>
      <c r="E948" s="1241"/>
      <c r="F948" s="1241"/>
      <c r="G948" s="1241"/>
      <c r="H948" s="1240"/>
      <c r="I948" s="1240"/>
      <c r="J948" s="1240"/>
      <c r="K948" s="1240"/>
      <c r="L948" s="1240"/>
      <c r="M948" s="1240"/>
      <c r="N948" s="1240"/>
      <c r="O948" s="1240"/>
      <c r="P948" s="1240"/>
    </row>
    <row r="949" spans="2:17" ht="10.5" customHeight="1" x14ac:dyDescent="0.2">
      <c r="B949" s="1241"/>
      <c r="C949" s="1241"/>
      <c r="D949" s="1241"/>
      <c r="E949" s="1241"/>
      <c r="F949" s="1241"/>
      <c r="G949" s="1241"/>
      <c r="H949" s="1240"/>
      <c r="I949" s="1240"/>
      <c r="J949" s="1240"/>
      <c r="K949" s="1240"/>
      <c r="L949" s="1240"/>
      <c r="M949" s="1240"/>
      <c r="N949" s="1240"/>
      <c r="O949" s="1240"/>
      <c r="P949" s="1240"/>
    </row>
    <row r="950" spans="2:17" ht="10.5" customHeight="1" x14ac:dyDescent="0.2">
      <c r="B950" s="1241"/>
      <c r="C950" s="1241"/>
      <c r="D950" s="1241"/>
      <c r="E950" s="1241"/>
      <c r="F950" s="1241"/>
      <c r="G950" s="1241"/>
      <c r="H950" s="1240"/>
      <c r="I950" s="1240"/>
      <c r="J950" s="1240"/>
      <c r="K950" s="1240"/>
      <c r="L950" s="1240"/>
      <c r="M950" s="1240"/>
      <c r="N950" s="1240"/>
      <c r="O950" s="1240"/>
      <c r="P950" s="1240"/>
    </row>
    <row r="951" spans="2:17" ht="10.5" customHeight="1" x14ac:dyDescent="0.2">
      <c r="B951" s="1241"/>
      <c r="C951" s="1241"/>
      <c r="D951" s="1241"/>
      <c r="E951" s="1241"/>
      <c r="F951" s="1241"/>
      <c r="G951" s="1241"/>
      <c r="H951" s="1240"/>
      <c r="I951" s="1240"/>
      <c r="J951" s="1240"/>
      <c r="K951" s="1240"/>
      <c r="L951" s="1240"/>
      <c r="M951" s="1240"/>
      <c r="N951" s="1240"/>
      <c r="O951" s="1240"/>
      <c r="P951" s="1240"/>
    </row>
    <row r="952" spans="2:17" ht="10.5" customHeight="1" x14ac:dyDescent="0.2">
      <c r="B952" s="1241"/>
      <c r="C952" s="1241"/>
      <c r="D952" s="1241"/>
      <c r="E952" s="1241"/>
      <c r="F952" s="1241"/>
      <c r="G952" s="1241"/>
      <c r="H952" s="1240"/>
      <c r="I952" s="1240"/>
      <c r="J952" s="1240"/>
      <c r="K952" s="1240"/>
      <c r="L952" s="1240"/>
      <c r="M952" s="1240"/>
      <c r="N952" s="1240"/>
      <c r="O952" s="1240"/>
      <c r="P952" s="1240"/>
    </row>
    <row r="953" spans="2:17" ht="10.5" customHeight="1" x14ac:dyDescent="0.2">
      <c r="B953" s="1241"/>
      <c r="C953" s="1241"/>
      <c r="D953" s="1241"/>
      <c r="E953" s="1241"/>
      <c r="F953" s="1241"/>
      <c r="G953" s="1241"/>
      <c r="H953" s="1240"/>
      <c r="I953" s="1240"/>
      <c r="J953" s="1240"/>
      <c r="K953" s="1240"/>
      <c r="L953" s="1240"/>
      <c r="M953" s="1240"/>
      <c r="N953" s="1240"/>
      <c r="O953" s="1240"/>
      <c r="P953" s="1240"/>
    </row>
    <row r="954" spans="2:17" ht="10.5" customHeight="1" x14ac:dyDescent="0.2">
      <c r="B954" s="1241"/>
      <c r="C954" s="1241"/>
      <c r="D954" s="1241"/>
      <c r="E954" s="1241"/>
      <c r="F954" s="1241"/>
      <c r="G954" s="1241"/>
      <c r="H954" s="1240"/>
      <c r="I954" s="1240"/>
      <c r="J954" s="1240"/>
      <c r="K954" s="1240"/>
      <c r="L954" s="1240"/>
      <c r="M954" s="1240"/>
      <c r="N954" s="1240"/>
      <c r="O954" s="1240"/>
      <c r="P954" s="1240"/>
    </row>
    <row r="955" spans="2:17" ht="10.5" customHeight="1" x14ac:dyDescent="0.2">
      <c r="B955" s="1241"/>
      <c r="C955" s="1241"/>
      <c r="D955" s="1241"/>
      <c r="E955" s="1241"/>
      <c r="F955" s="1241"/>
      <c r="G955" s="1241"/>
      <c r="H955" s="1240"/>
      <c r="I955" s="1240"/>
      <c r="J955" s="1240"/>
      <c r="K955" s="1240"/>
      <c r="L955" s="1240"/>
      <c r="M955" s="1240"/>
      <c r="N955" s="1240"/>
      <c r="O955" s="1240"/>
      <c r="P955" s="1240"/>
    </row>
    <row r="956" spans="2:17" ht="10.5" customHeight="1" x14ac:dyDescent="0.2">
      <c r="B956" s="1241"/>
      <c r="C956" s="1241"/>
      <c r="D956" s="1241"/>
      <c r="E956" s="1241"/>
      <c r="F956" s="1241"/>
      <c r="G956" s="1241"/>
      <c r="H956" s="1240"/>
      <c r="I956" s="1240"/>
      <c r="J956" s="1240"/>
      <c r="K956" s="1240"/>
      <c r="L956" s="1240"/>
      <c r="M956" s="1240"/>
      <c r="N956" s="1240"/>
      <c r="O956" s="1240"/>
      <c r="P956" s="1240"/>
    </row>
    <row r="957" spans="2:17" ht="10.5" customHeight="1" x14ac:dyDescent="0.2">
      <c r="B957" s="1241"/>
      <c r="C957" s="1241"/>
      <c r="D957" s="1241"/>
      <c r="E957" s="1241"/>
      <c r="F957" s="1241"/>
      <c r="G957" s="149">
        <v>17</v>
      </c>
      <c r="H957" s="1240"/>
      <c r="I957" s="1240"/>
      <c r="J957" s="1240"/>
      <c r="K957" s="1240"/>
      <c r="L957" s="1240"/>
      <c r="M957" s="1240"/>
      <c r="N957" s="1240"/>
      <c r="O957" s="1240"/>
      <c r="P957" s="1240"/>
    </row>
    <row r="958" spans="2:17" ht="10.5" customHeight="1" x14ac:dyDescent="0.2">
      <c r="B958" s="444"/>
      <c r="C958" s="444"/>
      <c r="D958" s="444"/>
      <c r="E958" s="444"/>
      <c r="F958" s="444"/>
      <c r="H958" s="438"/>
      <c r="I958" s="76"/>
      <c r="J958" s="76"/>
      <c r="K958" s="76"/>
      <c r="L958" s="76"/>
      <c r="M958" s="76"/>
      <c r="N958" s="76"/>
      <c r="O958" s="76"/>
      <c r="P958" s="76"/>
    </row>
    <row r="959" spans="2:17" ht="10.5" customHeight="1" x14ac:dyDescent="0.2">
      <c r="B959" s="444"/>
      <c r="C959" s="444"/>
      <c r="D959" s="444"/>
      <c r="E959" s="444"/>
      <c r="F959" s="444"/>
      <c r="G959" s="444"/>
      <c r="H959" s="438"/>
      <c r="I959" s="76"/>
      <c r="J959" s="76"/>
      <c r="K959" s="76"/>
      <c r="L959" s="76"/>
      <c r="M959" s="76"/>
      <c r="N959" s="76"/>
      <c r="O959" s="76"/>
      <c r="P959" s="76"/>
    </row>
    <row r="960" spans="2:17" ht="11.25" customHeight="1" x14ac:dyDescent="0.2">
      <c r="B960" s="48" t="s">
        <v>823</v>
      </c>
      <c r="C960" s="76"/>
      <c r="D960" s="1472"/>
      <c r="E960" s="1472"/>
      <c r="F960" s="1472"/>
      <c r="G960" s="1472"/>
      <c r="H960" s="76"/>
      <c r="I960" s="76"/>
      <c r="J960" s="76"/>
      <c r="K960" s="76"/>
      <c r="L960" s="76"/>
      <c r="M960" s="76"/>
      <c r="N960" s="76"/>
      <c r="O960" s="76"/>
      <c r="P960" s="76"/>
      <c r="Q960" s="76"/>
    </row>
    <row r="961" spans="2:17" ht="10.5" customHeight="1" x14ac:dyDescent="0.2">
      <c r="B961" s="1745" t="s">
        <v>1410</v>
      </c>
      <c r="C961" s="1601" t="s">
        <v>34</v>
      </c>
      <c r="D961" s="1698" t="s">
        <v>35</v>
      </c>
      <c r="E961" s="1699"/>
      <c r="F961" s="1699"/>
      <c r="G961" s="1700"/>
      <c r="H961" s="1752" t="s">
        <v>141</v>
      </c>
      <c r="I961" s="76"/>
      <c r="J961" s="76"/>
      <c r="K961" s="76"/>
      <c r="L961" s="76"/>
      <c r="M961" s="76"/>
      <c r="N961" s="76"/>
      <c r="O961" s="76"/>
      <c r="P961" s="76"/>
      <c r="Q961" s="76"/>
    </row>
    <row r="962" spans="2:17" ht="22.5" customHeight="1" x14ac:dyDescent="0.2">
      <c r="B962" s="1746"/>
      <c r="C962" s="1602"/>
      <c r="D962" s="272" t="s">
        <v>37</v>
      </c>
      <c r="E962" s="272" t="s">
        <v>280</v>
      </c>
      <c r="F962" s="1153" t="s">
        <v>1101</v>
      </c>
      <c r="G962" s="1429" t="s">
        <v>36</v>
      </c>
      <c r="H962" s="1753"/>
      <c r="I962" s="1085"/>
      <c r="J962" s="76"/>
      <c r="K962" s="76"/>
      <c r="L962" s="76"/>
      <c r="M962" s="76"/>
      <c r="N962" s="76"/>
      <c r="O962" s="76"/>
      <c r="P962" s="76"/>
      <c r="Q962" s="76"/>
    </row>
    <row r="963" spans="2:17" ht="10.5" customHeight="1" x14ac:dyDescent="0.2">
      <c r="B963" s="1747"/>
      <c r="C963" s="1682" t="s">
        <v>1247</v>
      </c>
      <c r="D963" s="1684"/>
      <c r="E963" s="1684"/>
      <c r="F963" s="1684"/>
      <c r="G963" s="1684"/>
      <c r="H963" s="1593"/>
      <c r="I963" s="1085"/>
      <c r="J963" s="68"/>
      <c r="K963" s="76"/>
      <c r="L963" s="76"/>
      <c r="M963" s="76"/>
      <c r="N963" s="76"/>
      <c r="O963" s="76"/>
      <c r="P963" s="76"/>
      <c r="Q963" s="76"/>
    </row>
    <row r="964" spans="2:17" ht="10.5" customHeight="1" x14ac:dyDescent="0.2">
      <c r="B964" s="399" t="s">
        <v>148</v>
      </c>
      <c r="C964" s="493">
        <v>209329</v>
      </c>
      <c r="D964" s="493">
        <v>211683</v>
      </c>
      <c r="E964" s="493">
        <v>3011</v>
      </c>
      <c r="F964" s="493"/>
      <c r="G964" s="1474">
        <f>SUM(D964:E964)</f>
        <v>214694</v>
      </c>
      <c r="H964" s="493" t="s">
        <v>369</v>
      </c>
      <c r="I964" s="76"/>
      <c r="J964" s="68"/>
      <c r="K964" s="76"/>
      <c r="L964" s="76"/>
      <c r="M964" s="76"/>
      <c r="N964" s="76"/>
      <c r="O964" s="76"/>
      <c r="P964" s="76"/>
      <c r="Q964" s="76"/>
    </row>
    <row r="965" spans="2:17" ht="10.5" customHeight="1" x14ac:dyDescent="0.2">
      <c r="B965" s="399" t="s">
        <v>149</v>
      </c>
      <c r="C965" s="493">
        <v>254725</v>
      </c>
      <c r="D965" s="493">
        <v>254564</v>
      </c>
      <c r="E965" s="493">
        <v>2782</v>
      </c>
      <c r="F965" s="493"/>
      <c r="G965" s="494">
        <f>SUM(D965:E965)</f>
        <v>257346</v>
      </c>
      <c r="H965" s="493">
        <v>783</v>
      </c>
      <c r="I965" s="76"/>
      <c r="J965" s="76"/>
      <c r="K965" s="76"/>
      <c r="L965" s="76"/>
      <c r="M965" s="76"/>
      <c r="N965" s="76"/>
      <c r="O965" s="76"/>
      <c r="P965" s="76"/>
      <c r="Q965" s="76"/>
    </row>
    <row r="966" spans="2:17" ht="10.5" customHeight="1" x14ac:dyDescent="0.2">
      <c r="B966" s="399" t="s">
        <v>150</v>
      </c>
      <c r="C966" s="493">
        <v>470752</v>
      </c>
      <c r="D966" s="493">
        <v>423096</v>
      </c>
      <c r="E966" s="493">
        <v>2773</v>
      </c>
      <c r="F966" s="493"/>
      <c r="G966" s="494">
        <f>SUM(D966:E966)</f>
        <v>425869</v>
      </c>
      <c r="H966" s="493">
        <v>44050</v>
      </c>
      <c r="I966" s="76"/>
      <c r="J966" s="76"/>
      <c r="K966" s="76"/>
      <c r="L966" s="76"/>
      <c r="M966" s="76"/>
      <c r="N966" s="76"/>
      <c r="O966" s="76"/>
      <c r="P966" s="76"/>
      <c r="Q966" s="76"/>
    </row>
    <row r="967" spans="2:17" ht="10.5" customHeight="1" x14ac:dyDescent="0.2">
      <c r="B967" s="399" t="s">
        <v>748</v>
      </c>
      <c r="C967" s="493">
        <v>444164</v>
      </c>
      <c r="D967" s="493">
        <v>330669</v>
      </c>
      <c r="E967" s="493">
        <v>3083</v>
      </c>
      <c r="F967" s="493"/>
      <c r="G967" s="494">
        <f>SUM(D967:E967)</f>
        <v>333752</v>
      </c>
      <c r="H967" s="493">
        <v>13295</v>
      </c>
      <c r="I967" s="76"/>
      <c r="J967" s="76"/>
      <c r="K967" s="76"/>
      <c r="L967" s="76"/>
      <c r="M967" s="76"/>
      <c r="N967" s="76"/>
      <c r="O967" s="76"/>
      <c r="P967" s="76"/>
      <c r="Q967" s="76"/>
    </row>
    <row r="968" spans="2:17" ht="10.5" customHeight="1" x14ac:dyDescent="0.2">
      <c r="B968" s="399" t="s">
        <v>749</v>
      </c>
      <c r="C968" s="493">
        <v>311988</v>
      </c>
      <c r="D968" s="493">
        <v>309045</v>
      </c>
      <c r="E968" s="493">
        <v>2491</v>
      </c>
      <c r="F968" s="493"/>
      <c r="G968" s="494">
        <f>SUM(D968:E968)</f>
        <v>311536</v>
      </c>
      <c r="H968" s="493">
        <v>148</v>
      </c>
      <c r="I968" s="76"/>
      <c r="J968" s="76"/>
      <c r="K968" s="68"/>
      <c r="L968" s="76"/>
      <c r="M968" s="76"/>
      <c r="N968" s="76"/>
      <c r="O968" s="76"/>
      <c r="P968" s="76"/>
      <c r="Q968" s="76"/>
    </row>
    <row r="969" spans="2:17" ht="10.5" customHeight="1" x14ac:dyDescent="0.2">
      <c r="B969" s="399"/>
      <c r="C969" s="493"/>
      <c r="D969" s="493"/>
      <c r="E969" s="493"/>
      <c r="F969" s="493"/>
      <c r="G969" s="494"/>
      <c r="H969" s="493"/>
      <c r="I969" s="76"/>
      <c r="J969" s="76"/>
      <c r="K969" s="76"/>
      <c r="L969" s="76"/>
      <c r="M969" s="76"/>
      <c r="N969" s="76"/>
      <c r="O969" s="76"/>
      <c r="P969" s="76"/>
      <c r="Q969" s="76"/>
    </row>
    <row r="970" spans="2:17" ht="10.5" customHeight="1" x14ac:dyDescent="0.2">
      <c r="B970" s="399" t="s">
        <v>750</v>
      </c>
      <c r="C970" s="493">
        <v>328446</v>
      </c>
      <c r="D970" s="493">
        <v>325619</v>
      </c>
      <c r="E970" s="493">
        <v>2589</v>
      </c>
      <c r="F970" s="493"/>
      <c r="G970" s="494">
        <f>SUM(D970:E970)</f>
        <v>328208</v>
      </c>
      <c r="H970" s="493">
        <v>767</v>
      </c>
      <c r="I970" s="76"/>
      <c r="J970" s="76"/>
      <c r="K970" s="76"/>
      <c r="L970" s="76"/>
      <c r="M970" s="76"/>
      <c r="N970" s="76"/>
      <c r="O970" s="76"/>
      <c r="P970" s="76"/>
      <c r="Q970" s="76"/>
    </row>
    <row r="971" spans="2:17" ht="10.5" customHeight="1" x14ac:dyDescent="0.2">
      <c r="B971" s="399" t="s">
        <v>751</v>
      </c>
      <c r="C971" s="493">
        <v>517439</v>
      </c>
      <c r="D971" s="493">
        <v>347545</v>
      </c>
      <c r="E971" s="493">
        <v>3401</v>
      </c>
      <c r="F971" s="493"/>
      <c r="G971" s="494">
        <f>SUM(D971:E971)</f>
        <v>350946</v>
      </c>
      <c r="H971" s="493">
        <v>94791</v>
      </c>
      <c r="I971" s="76"/>
      <c r="J971" s="76"/>
      <c r="K971" s="76"/>
      <c r="L971" s="76"/>
      <c r="M971" s="76"/>
      <c r="N971" s="76"/>
      <c r="O971" s="76"/>
      <c r="P971" s="76"/>
      <c r="Q971" s="76"/>
    </row>
    <row r="972" spans="2:17" ht="10.5" customHeight="1" x14ac:dyDescent="0.2">
      <c r="B972" s="399" t="s">
        <v>752</v>
      </c>
      <c r="C972" s="493">
        <v>254081</v>
      </c>
      <c r="D972" s="493">
        <v>247156</v>
      </c>
      <c r="E972" s="493">
        <v>1508</v>
      </c>
      <c r="F972" s="493"/>
      <c r="G972" s="494">
        <f>SUM(D972:E972)</f>
        <v>248664</v>
      </c>
      <c r="H972" s="493">
        <v>4504</v>
      </c>
      <c r="I972" s="76"/>
      <c r="J972" s="76"/>
      <c r="K972" s="76"/>
      <c r="L972" s="76"/>
      <c r="M972" s="76"/>
      <c r="N972" s="76"/>
      <c r="O972" s="76"/>
      <c r="P972" s="76"/>
      <c r="Q972" s="76"/>
    </row>
    <row r="973" spans="2:17" ht="10.5" customHeight="1" x14ac:dyDescent="0.2">
      <c r="B973" s="399" t="s">
        <v>753</v>
      </c>
      <c r="C973" s="493">
        <v>202217</v>
      </c>
      <c r="D973" s="493">
        <v>198200</v>
      </c>
      <c r="E973" s="493">
        <v>1080</v>
      </c>
      <c r="F973" s="493"/>
      <c r="G973" s="494">
        <f>SUM(D973:E973)</f>
        <v>199280</v>
      </c>
      <c r="H973" s="493">
        <v>3949</v>
      </c>
      <c r="I973" s="76"/>
      <c r="J973" s="76"/>
      <c r="K973" s="76"/>
      <c r="L973" s="76"/>
      <c r="M973" s="76"/>
      <c r="N973" s="76"/>
      <c r="O973" s="76"/>
      <c r="P973" s="76"/>
      <c r="Q973" s="76"/>
    </row>
    <row r="974" spans="2:17" ht="10.5" customHeight="1" x14ac:dyDescent="0.2">
      <c r="B974" s="399" t="s">
        <v>754</v>
      </c>
      <c r="C974" s="493">
        <v>180538</v>
      </c>
      <c r="D974" s="493">
        <v>176955</v>
      </c>
      <c r="E974" s="493">
        <v>928</v>
      </c>
      <c r="F974" s="493"/>
      <c r="G974" s="494">
        <f>SUM(D974:E974)</f>
        <v>177883</v>
      </c>
      <c r="H974" s="493">
        <v>2949</v>
      </c>
      <c r="I974" s="76"/>
      <c r="J974" s="76"/>
      <c r="K974" s="76"/>
      <c r="L974" s="76"/>
      <c r="M974" s="76"/>
      <c r="N974" s="76"/>
      <c r="O974" s="76"/>
      <c r="P974" s="76"/>
      <c r="Q974" s="76"/>
    </row>
    <row r="975" spans="2:17" ht="10.5" customHeight="1" x14ac:dyDescent="0.2">
      <c r="B975" s="399"/>
      <c r="C975" s="493"/>
      <c r="D975" s="493"/>
      <c r="E975" s="493"/>
      <c r="F975" s="493"/>
      <c r="G975" s="494"/>
      <c r="H975" s="493"/>
      <c r="I975" s="76"/>
      <c r="J975" s="76"/>
      <c r="K975" s="76"/>
      <c r="L975" s="76"/>
      <c r="M975" s="76"/>
      <c r="N975" s="76"/>
      <c r="O975" s="76"/>
      <c r="P975" s="76"/>
      <c r="Q975" s="76"/>
    </row>
    <row r="976" spans="2:17" ht="10.5" customHeight="1" x14ac:dyDescent="0.2">
      <c r="B976" s="399" t="s">
        <v>755</v>
      </c>
      <c r="C976" s="493">
        <v>237848</v>
      </c>
      <c r="D976" s="493">
        <v>231957</v>
      </c>
      <c r="E976" s="493">
        <v>1770</v>
      </c>
      <c r="F976" s="493"/>
      <c r="G976" s="494">
        <f>SUM(D976:E976)</f>
        <v>233727</v>
      </c>
      <c r="H976" s="493" t="s">
        <v>369</v>
      </c>
      <c r="I976" s="76"/>
      <c r="J976" s="76"/>
      <c r="K976" s="76"/>
      <c r="L976" s="76"/>
      <c r="M976" s="76"/>
      <c r="N976" s="76"/>
      <c r="O976" s="76"/>
      <c r="P976" s="76"/>
      <c r="Q976" s="76"/>
    </row>
    <row r="977" spans="2:17" ht="10.5" customHeight="1" x14ac:dyDescent="0.2">
      <c r="B977" s="399" t="s">
        <v>756</v>
      </c>
      <c r="C977" s="493">
        <v>272455</v>
      </c>
      <c r="D977" s="493">
        <v>264830</v>
      </c>
      <c r="E977" s="493">
        <v>1977</v>
      </c>
      <c r="F977" s="493"/>
      <c r="G977" s="494">
        <f>SUM(D977:E977)</f>
        <v>266807</v>
      </c>
      <c r="H977" s="493" t="s">
        <v>369</v>
      </c>
      <c r="I977" s="76"/>
      <c r="J977" s="76"/>
      <c r="K977" s="76"/>
      <c r="L977" s="76"/>
      <c r="M977" s="76"/>
      <c r="N977" s="76"/>
      <c r="O977" s="76"/>
      <c r="P977" s="76"/>
      <c r="Q977" s="76"/>
    </row>
    <row r="978" spans="2:17" ht="10.5" customHeight="1" x14ac:dyDescent="0.2">
      <c r="B978" s="399" t="s">
        <v>757</v>
      </c>
      <c r="C978" s="493">
        <v>374740</v>
      </c>
      <c r="D978" s="493">
        <v>368887</v>
      </c>
      <c r="E978" s="493">
        <v>1475</v>
      </c>
      <c r="F978" s="493"/>
      <c r="G978" s="494">
        <f>SUM(D978:E978)</f>
        <v>370362</v>
      </c>
      <c r="H978" s="493" t="s">
        <v>369</v>
      </c>
      <c r="I978" s="76"/>
      <c r="J978" s="76"/>
      <c r="K978" s="76"/>
      <c r="L978" s="76"/>
      <c r="M978" s="76"/>
      <c r="N978" s="76"/>
      <c r="O978" s="76"/>
      <c r="P978" s="76"/>
      <c r="Q978" s="76"/>
    </row>
    <row r="979" spans="2:17" ht="10.5" customHeight="1" x14ac:dyDescent="0.2">
      <c r="B979" s="399" t="s">
        <v>758</v>
      </c>
      <c r="C979" s="493">
        <v>419710</v>
      </c>
      <c r="D979" s="493">
        <v>418329</v>
      </c>
      <c r="E979" s="493">
        <v>2491</v>
      </c>
      <c r="F979" s="493"/>
      <c r="G979" s="494">
        <f>SUM(D979:E979)</f>
        <v>420820</v>
      </c>
      <c r="H979" s="493" t="s">
        <v>369</v>
      </c>
      <c r="I979" s="76"/>
      <c r="J979" s="76"/>
      <c r="K979" s="76"/>
      <c r="L979" s="76"/>
      <c r="M979" s="76"/>
      <c r="N979" s="76"/>
      <c r="O979" s="76"/>
      <c r="P979" s="76"/>
      <c r="Q979" s="76"/>
    </row>
    <row r="980" spans="2:17" ht="10.5" customHeight="1" x14ac:dyDescent="0.2">
      <c r="B980" s="399" t="s">
        <v>759</v>
      </c>
      <c r="C980" s="493">
        <v>429957</v>
      </c>
      <c r="D980" s="493">
        <v>429522</v>
      </c>
      <c r="E980" s="493">
        <v>1385</v>
      </c>
      <c r="F980" s="493"/>
      <c r="G980" s="494">
        <f>SUM(D980:E980)</f>
        <v>430907</v>
      </c>
      <c r="H980" s="493" t="s">
        <v>369</v>
      </c>
      <c r="J980" s="76"/>
      <c r="K980" s="76"/>
      <c r="L980" s="76"/>
      <c r="M980" s="76"/>
      <c r="N980" s="76"/>
      <c r="O980" s="76"/>
      <c r="P980" s="76"/>
      <c r="Q980" s="76"/>
    </row>
    <row r="981" spans="2:17" ht="10.5" customHeight="1" x14ac:dyDescent="0.2">
      <c r="B981" s="399"/>
      <c r="C981" s="493"/>
      <c r="D981" s="493"/>
      <c r="E981" s="493"/>
      <c r="F981" s="493"/>
      <c r="G981" s="494"/>
      <c r="H981" s="493"/>
      <c r="J981" s="76"/>
      <c r="K981" s="76"/>
      <c r="L981" s="76"/>
      <c r="M981" s="76"/>
      <c r="N981" s="76"/>
      <c r="O981" s="76"/>
      <c r="P981" s="76"/>
      <c r="Q981" s="76"/>
    </row>
    <row r="982" spans="2:17" ht="10.5" customHeight="1" x14ac:dyDescent="0.2">
      <c r="B982" s="399" t="s">
        <v>760</v>
      </c>
      <c r="C982" s="493">
        <v>627897</v>
      </c>
      <c r="D982" s="493">
        <v>580252</v>
      </c>
      <c r="E982" s="493">
        <v>725</v>
      </c>
      <c r="F982" s="493"/>
      <c r="G982" s="494">
        <f>SUM(D982:E982)</f>
        <v>580977</v>
      </c>
      <c r="H982" s="493" t="s">
        <v>369</v>
      </c>
      <c r="J982" s="76"/>
      <c r="K982" s="76"/>
      <c r="L982" s="76"/>
      <c r="M982" s="76"/>
      <c r="N982" s="76"/>
      <c r="O982" s="76"/>
      <c r="P982" s="76"/>
      <c r="Q982" s="76"/>
    </row>
    <row r="983" spans="2:17" ht="10.5" customHeight="1" x14ac:dyDescent="0.2">
      <c r="B983" s="399" t="s">
        <v>761</v>
      </c>
      <c r="C983" s="493">
        <v>591461</v>
      </c>
      <c r="D983" s="493">
        <v>641723</v>
      </c>
      <c r="E983" s="493">
        <v>246</v>
      </c>
      <c r="F983" s="493"/>
      <c r="G983" s="494">
        <f>SUM(D983:E983)</f>
        <v>641969</v>
      </c>
      <c r="H983" s="493" t="s">
        <v>369</v>
      </c>
      <c r="J983" s="76"/>
      <c r="K983" s="76"/>
      <c r="L983" s="76"/>
      <c r="M983" s="76"/>
      <c r="N983" s="76"/>
      <c r="O983" s="76"/>
      <c r="P983" s="76"/>
      <c r="Q983" s="76"/>
    </row>
    <row r="984" spans="2:17" ht="10.5" customHeight="1" x14ac:dyDescent="0.2">
      <c r="B984" s="399" t="s">
        <v>449</v>
      </c>
      <c r="C984" s="493">
        <v>170140</v>
      </c>
      <c r="D984" s="493">
        <v>171467</v>
      </c>
      <c r="E984" s="493">
        <v>309</v>
      </c>
      <c r="F984" s="493"/>
      <c r="G984" s="494">
        <f>SUM(D984:E984)</f>
        <v>171776</v>
      </c>
      <c r="H984" s="493" t="s">
        <v>369</v>
      </c>
      <c r="J984" s="76"/>
      <c r="K984" s="76"/>
      <c r="L984" s="76"/>
      <c r="M984" s="76"/>
      <c r="N984" s="76"/>
      <c r="O984" s="76"/>
      <c r="P984" s="76"/>
      <c r="Q984" s="76"/>
    </row>
    <row r="985" spans="2:17" ht="10.5" customHeight="1" x14ac:dyDescent="0.2">
      <c r="B985" s="399" t="s">
        <v>450</v>
      </c>
      <c r="C985" s="493">
        <v>330138</v>
      </c>
      <c r="D985" s="493">
        <v>329362</v>
      </c>
      <c r="E985" s="493">
        <v>65</v>
      </c>
      <c r="F985" s="493"/>
      <c r="G985" s="494">
        <f>SUM(D985:E985)</f>
        <v>329427</v>
      </c>
      <c r="H985" s="493" t="s">
        <v>369</v>
      </c>
      <c r="J985" s="76"/>
      <c r="K985" s="76"/>
      <c r="L985" s="76"/>
      <c r="M985" s="76"/>
      <c r="N985" s="76"/>
      <c r="O985" s="76"/>
      <c r="P985" s="76"/>
      <c r="Q985" s="76"/>
    </row>
    <row r="986" spans="2:17" ht="10.5" customHeight="1" x14ac:dyDescent="0.2">
      <c r="B986" s="399" t="s">
        <v>451</v>
      </c>
      <c r="C986" s="493">
        <v>352277</v>
      </c>
      <c r="D986" s="541">
        <v>352277</v>
      </c>
      <c r="E986" s="541">
        <v>159</v>
      </c>
      <c r="F986" s="541"/>
      <c r="G986" s="494">
        <f>SUM(D986:E986)</f>
        <v>352436</v>
      </c>
      <c r="H986" s="493" t="s">
        <v>369</v>
      </c>
      <c r="I986" s="76"/>
      <c r="J986" s="76"/>
      <c r="K986" s="76"/>
      <c r="L986" s="76"/>
      <c r="M986" s="76"/>
      <c r="N986" s="76"/>
      <c r="O986" s="76"/>
      <c r="P986" s="76"/>
      <c r="Q986" s="76"/>
    </row>
    <row r="987" spans="2:17" ht="10.5" customHeight="1" x14ac:dyDescent="0.2">
      <c r="B987" s="399"/>
      <c r="C987" s="493"/>
      <c r="D987" s="493"/>
      <c r="E987" s="493"/>
      <c r="F987" s="493"/>
      <c r="G987" s="495"/>
      <c r="H987" s="493"/>
      <c r="I987" s="76"/>
      <c r="J987" s="76"/>
      <c r="K987" s="76"/>
      <c r="L987" s="76"/>
      <c r="M987" s="76"/>
      <c r="N987" s="76"/>
      <c r="O987" s="76"/>
      <c r="P987" s="76"/>
      <c r="Q987" s="76"/>
    </row>
    <row r="988" spans="2:17" ht="10.5" customHeight="1" x14ac:dyDescent="0.2">
      <c r="B988" s="399" t="s">
        <v>320</v>
      </c>
      <c r="C988" s="493">
        <v>545680</v>
      </c>
      <c r="D988" s="541">
        <v>485680</v>
      </c>
      <c r="E988" s="493" t="s">
        <v>369</v>
      </c>
      <c r="F988" s="493"/>
      <c r="G988" s="494">
        <f>SUM(D988:E988)</f>
        <v>485680</v>
      </c>
      <c r="H988" s="493" t="s">
        <v>369</v>
      </c>
      <c r="I988" s="76"/>
      <c r="J988" s="76"/>
      <c r="K988" s="76"/>
      <c r="L988" s="76"/>
      <c r="M988" s="76"/>
      <c r="N988" s="76"/>
      <c r="O988" s="76"/>
      <c r="P988" s="76"/>
      <c r="Q988" s="76"/>
    </row>
    <row r="989" spans="2:17" ht="10.5" customHeight="1" x14ac:dyDescent="0.2">
      <c r="B989" s="399" t="s">
        <v>321</v>
      </c>
      <c r="C989" s="493">
        <v>728000</v>
      </c>
      <c r="D989" s="541">
        <v>637000</v>
      </c>
      <c r="E989" s="493" t="s">
        <v>369</v>
      </c>
      <c r="F989" s="493"/>
      <c r="G989" s="1280">
        <f>SUM(D989:E989)</f>
        <v>637000</v>
      </c>
      <c r="H989" s="494">
        <v>51000</v>
      </c>
      <c r="I989" s="76"/>
      <c r="J989" s="76"/>
      <c r="K989" s="76"/>
      <c r="L989" s="76"/>
      <c r="M989" s="76"/>
      <c r="N989" s="76"/>
      <c r="O989" s="76"/>
      <c r="P989" s="76"/>
      <c r="Q989" s="76"/>
    </row>
    <row r="990" spans="2:17" ht="10.5" customHeight="1" x14ac:dyDescent="0.2">
      <c r="B990" s="399" t="s">
        <v>322</v>
      </c>
      <c r="C990" s="493">
        <v>490000</v>
      </c>
      <c r="D990" s="493">
        <v>631000</v>
      </c>
      <c r="E990" s="493">
        <v>2000</v>
      </c>
      <c r="F990" s="493"/>
      <c r="G990" s="494">
        <f>SUM(D990:E990)</f>
        <v>633000</v>
      </c>
      <c r="H990" s="493" t="s">
        <v>369</v>
      </c>
      <c r="I990" s="76"/>
      <c r="J990" s="76"/>
      <c r="K990" s="76"/>
      <c r="L990" s="76"/>
      <c r="M990" s="76"/>
      <c r="N990" s="76"/>
      <c r="O990" s="76"/>
      <c r="P990" s="76"/>
      <c r="Q990" s="76"/>
    </row>
    <row r="991" spans="2:17" ht="10.5" customHeight="1" x14ac:dyDescent="0.2">
      <c r="B991" s="399" t="s">
        <v>323</v>
      </c>
      <c r="C991" s="493">
        <v>561000</v>
      </c>
      <c r="D991" s="493">
        <v>609000</v>
      </c>
      <c r="E991" s="493">
        <v>3000</v>
      </c>
      <c r="F991" s="493"/>
      <c r="G991" s="494">
        <f>SUM(D991:E991)</f>
        <v>612000</v>
      </c>
      <c r="H991" s="493" t="s">
        <v>369</v>
      </c>
      <c r="I991" s="76"/>
      <c r="J991" s="76"/>
      <c r="K991" s="76"/>
      <c r="L991" s="76"/>
      <c r="M991" s="76"/>
      <c r="N991" s="76"/>
      <c r="O991" s="76"/>
      <c r="P991" s="76"/>
      <c r="Q991" s="76"/>
    </row>
    <row r="992" spans="2:17" ht="10.5" customHeight="1" x14ac:dyDescent="0.2">
      <c r="B992" s="399" t="s">
        <v>279</v>
      </c>
      <c r="C992" s="493">
        <v>1125000</v>
      </c>
      <c r="D992" s="493">
        <v>760000</v>
      </c>
      <c r="E992" s="493">
        <v>4000</v>
      </c>
      <c r="F992" s="493"/>
      <c r="G992" s="1280">
        <f>SUM(D992:E992)</f>
        <v>764000</v>
      </c>
      <c r="H992" s="494">
        <v>56000</v>
      </c>
      <c r="I992" s="76"/>
      <c r="J992" s="76"/>
      <c r="K992" s="76"/>
      <c r="L992" s="76"/>
      <c r="M992" s="76"/>
      <c r="N992" s="76"/>
      <c r="O992" s="76"/>
      <c r="P992" s="76"/>
      <c r="Q992" s="76"/>
    </row>
    <row r="993" spans="2:17" ht="10.5" customHeight="1" x14ac:dyDescent="0.2">
      <c r="B993" s="399"/>
      <c r="C993" s="493"/>
      <c r="D993" s="493"/>
      <c r="E993" s="493"/>
      <c r="F993" s="493"/>
      <c r="G993" s="1280"/>
      <c r="H993" s="494"/>
      <c r="I993" s="76"/>
      <c r="J993" s="76"/>
      <c r="K993" s="76"/>
      <c r="L993" s="76"/>
      <c r="M993" s="76"/>
      <c r="N993" s="76"/>
      <c r="O993" s="76"/>
      <c r="P993" s="76"/>
      <c r="Q993" s="76"/>
    </row>
    <row r="994" spans="2:17" ht="10.5" customHeight="1" x14ac:dyDescent="0.2">
      <c r="B994" s="300">
        <v>36526</v>
      </c>
      <c r="C994" s="493">
        <v>544957</v>
      </c>
      <c r="D994" s="493">
        <v>814100</v>
      </c>
      <c r="E994" s="493">
        <v>3400</v>
      </c>
      <c r="F994" s="493">
        <v>17800</v>
      </c>
      <c r="G994" s="1315">
        <f>SUM(D994:F994)</f>
        <v>835300</v>
      </c>
      <c r="H994" s="494">
        <v>300</v>
      </c>
      <c r="I994" s="76"/>
      <c r="J994" s="76"/>
      <c r="K994" s="76"/>
      <c r="L994" s="76"/>
      <c r="M994" s="76"/>
      <c r="N994" s="76"/>
      <c r="O994" s="76"/>
      <c r="P994" s="76"/>
      <c r="Q994" s="76"/>
    </row>
    <row r="995" spans="2:17" ht="10.5" customHeight="1" x14ac:dyDescent="0.2">
      <c r="B995" s="300">
        <v>36923</v>
      </c>
      <c r="C995" s="493">
        <v>664399</v>
      </c>
      <c r="D995" s="493">
        <v>644900</v>
      </c>
      <c r="E995" s="493">
        <v>4300</v>
      </c>
      <c r="F995" s="494">
        <v>22300</v>
      </c>
      <c r="G995" s="494">
        <f>SUM(D995:F995)</f>
        <v>671500</v>
      </c>
      <c r="H995" s="493">
        <v>1100</v>
      </c>
      <c r="I995" s="76"/>
      <c r="J995" s="76"/>
      <c r="K995" s="76"/>
      <c r="L995" s="76"/>
      <c r="M995" s="76"/>
      <c r="N995" s="76"/>
      <c r="O995" s="76"/>
      <c r="P995" s="76"/>
      <c r="Q995" s="76"/>
    </row>
    <row r="996" spans="2:17" ht="10.5" customHeight="1" x14ac:dyDescent="0.2">
      <c r="B996" s="300">
        <v>37316</v>
      </c>
      <c r="C996" s="494">
        <v>929533</v>
      </c>
      <c r="D996" s="494">
        <v>697900</v>
      </c>
      <c r="E996" s="494">
        <v>5300</v>
      </c>
      <c r="F996" s="494">
        <v>19900</v>
      </c>
      <c r="G996" s="494">
        <f>SUM(D996:F996)</f>
        <v>723100</v>
      </c>
      <c r="H996" s="493">
        <v>45700</v>
      </c>
      <c r="I996" s="76"/>
      <c r="J996" s="76"/>
      <c r="K996" s="76"/>
      <c r="L996" s="76"/>
      <c r="M996" s="76"/>
      <c r="N996" s="76"/>
      <c r="O996" s="76"/>
      <c r="P996" s="76"/>
      <c r="Q996" s="76"/>
    </row>
    <row r="997" spans="2:17" ht="10.5" customHeight="1" x14ac:dyDescent="0.2">
      <c r="B997" s="300">
        <v>37712</v>
      </c>
      <c r="C997" s="494">
        <v>656015</v>
      </c>
      <c r="D997" s="494">
        <v>798800</v>
      </c>
      <c r="E997" s="494">
        <v>3100</v>
      </c>
      <c r="F997" s="494">
        <v>11000</v>
      </c>
      <c r="G997" s="494">
        <f>SUM(D997:F997)</f>
        <v>812900</v>
      </c>
      <c r="H997" s="493">
        <v>200</v>
      </c>
      <c r="I997" s="76"/>
      <c r="J997" s="76"/>
      <c r="K997" s="76"/>
      <c r="L997" s="76"/>
      <c r="M997" s="76"/>
      <c r="N997" s="76"/>
      <c r="O997" s="76"/>
      <c r="P997" s="76"/>
      <c r="Q997" s="76"/>
    </row>
    <row r="998" spans="2:17" ht="10.5" customHeight="1" x14ac:dyDescent="0.2">
      <c r="B998" s="300">
        <v>38108</v>
      </c>
      <c r="C998" s="494">
        <v>651400</v>
      </c>
      <c r="D998" s="494">
        <v>656700</v>
      </c>
      <c r="E998" s="494">
        <v>4300</v>
      </c>
      <c r="F998" s="494">
        <v>5900</v>
      </c>
      <c r="G998" s="494">
        <f>SUM(D998:F998)</f>
        <v>666900</v>
      </c>
      <c r="H998" s="493">
        <v>100</v>
      </c>
      <c r="I998" s="76"/>
      <c r="J998" s="76"/>
      <c r="K998" s="76"/>
      <c r="L998" s="76"/>
      <c r="M998" s="76"/>
      <c r="N998" s="76"/>
      <c r="O998" s="76"/>
      <c r="P998" s="76"/>
      <c r="Q998" s="76"/>
    </row>
    <row r="999" spans="2:17" ht="10.5" customHeight="1" x14ac:dyDescent="0.2">
      <c r="B999" s="300"/>
      <c r="C999" s="494"/>
      <c r="D999" s="493"/>
      <c r="E999" s="493"/>
      <c r="F999" s="493"/>
      <c r="G999" s="494"/>
      <c r="H999" s="493"/>
      <c r="I999" s="76"/>
      <c r="J999" s="76"/>
      <c r="K999" s="76"/>
      <c r="L999" s="76"/>
      <c r="M999" s="76"/>
      <c r="N999" s="76"/>
      <c r="O999" s="76"/>
      <c r="P999" s="76"/>
      <c r="Q999" s="76"/>
    </row>
    <row r="1000" spans="2:17" ht="10.5" customHeight="1" x14ac:dyDescent="0.2">
      <c r="B1000" s="291">
        <v>38504</v>
      </c>
      <c r="C1000" s="580">
        <v>614169</v>
      </c>
      <c r="D1000" s="578">
        <v>627800</v>
      </c>
      <c r="E1000" s="578">
        <v>5300</v>
      </c>
      <c r="F1000" s="578">
        <v>5500</v>
      </c>
      <c r="G1000" s="502">
        <f>SUM(D1000:F1000)</f>
        <v>638600</v>
      </c>
      <c r="H1000" s="578">
        <v>100</v>
      </c>
      <c r="I1000" s="76"/>
      <c r="J1000" s="76"/>
      <c r="K1000" s="76"/>
      <c r="L1000" s="76"/>
      <c r="M1000" s="76"/>
      <c r="N1000" s="76"/>
      <c r="O1000" s="76"/>
      <c r="P1000" s="76"/>
      <c r="Q1000" s="76"/>
    </row>
    <row r="1001" spans="2:17" ht="10.5" customHeight="1" x14ac:dyDescent="0.2">
      <c r="B1001" s="291">
        <v>38899</v>
      </c>
      <c r="C1001" s="580">
        <v>516112</v>
      </c>
      <c r="D1001" s="580">
        <v>449400</v>
      </c>
      <c r="E1001" s="578">
        <v>4100</v>
      </c>
      <c r="F1001" s="578">
        <v>6200</v>
      </c>
      <c r="G1001" s="502">
        <f>SUM(D1001:F1001)</f>
        <v>459700</v>
      </c>
      <c r="H1001" s="578">
        <v>100</v>
      </c>
      <c r="I1001" s="76"/>
      <c r="J1001" s="76"/>
      <c r="K1001" s="76"/>
      <c r="L1001" s="76"/>
      <c r="M1001" s="76"/>
      <c r="N1001" s="76"/>
      <c r="O1001" s="76"/>
      <c r="P1001" s="76"/>
      <c r="Q1001" s="76"/>
    </row>
    <row r="1002" spans="2:17" ht="10.5" customHeight="1" x14ac:dyDescent="0.2">
      <c r="B1002" s="291">
        <v>39295</v>
      </c>
      <c r="C1002" s="580">
        <v>296583</v>
      </c>
      <c r="D1002" s="580">
        <v>358400</v>
      </c>
      <c r="E1002" s="578">
        <v>5400</v>
      </c>
      <c r="F1002" s="578">
        <v>7600</v>
      </c>
      <c r="G1002" s="502">
        <f>SUM(D1002:F1002)</f>
        <v>371400</v>
      </c>
      <c r="H1002" s="578" t="s">
        <v>369</v>
      </c>
      <c r="I1002" s="76"/>
      <c r="J1002" s="76"/>
      <c r="K1002" s="76"/>
      <c r="L1002" s="76"/>
      <c r="M1002" s="76"/>
      <c r="N1002" s="76"/>
      <c r="O1002" s="76"/>
      <c r="P1002" s="76"/>
      <c r="Q1002" s="76"/>
    </row>
    <row r="1003" spans="2:17" ht="10.5" customHeight="1" x14ac:dyDescent="0.2">
      <c r="B1003" s="291">
        <v>39692</v>
      </c>
      <c r="C1003" s="580">
        <v>868803</v>
      </c>
      <c r="D1003" s="580">
        <v>637000</v>
      </c>
      <c r="E1003" s="578">
        <v>6700</v>
      </c>
      <c r="F1003" s="578">
        <v>8900</v>
      </c>
      <c r="G1003" s="502">
        <f>SUM(D1003:F1003)</f>
        <v>652600</v>
      </c>
      <c r="H1003" s="500">
        <v>79400</v>
      </c>
      <c r="I1003" s="76"/>
      <c r="J1003" s="76"/>
      <c r="K1003" s="76"/>
      <c r="L1003" s="76"/>
      <c r="M1003" s="76"/>
      <c r="N1003" s="76"/>
      <c r="O1003" s="76"/>
      <c r="P1003" s="76"/>
      <c r="Q1003" s="76"/>
    </row>
    <row r="1004" spans="2:17" ht="10.5" customHeight="1" x14ac:dyDescent="0.2">
      <c r="B1004" s="291">
        <v>40087</v>
      </c>
      <c r="C1004" s="580">
        <v>795060</v>
      </c>
      <c r="D1004" s="580">
        <v>816100</v>
      </c>
      <c r="E1004" s="578">
        <v>5800</v>
      </c>
      <c r="F1004" s="578">
        <v>13500</v>
      </c>
      <c r="G1004" s="502">
        <f>SUM(D1004:F1004)</f>
        <v>835400</v>
      </c>
      <c r="H1004" s="578" t="s">
        <v>369</v>
      </c>
      <c r="I1004" s="456"/>
      <c r="J1004" s="456"/>
      <c r="K1004" s="456"/>
      <c r="L1004" s="456"/>
      <c r="M1004" s="456"/>
      <c r="N1004" s="456"/>
      <c r="O1004" s="456"/>
      <c r="P1004" s="456"/>
      <c r="Q1004" s="456"/>
    </row>
    <row r="1005" spans="2:17" ht="10.5" customHeight="1" x14ac:dyDescent="0.2">
      <c r="B1005" s="291"/>
      <c r="C1005" s="580"/>
      <c r="D1005" s="580"/>
      <c r="E1005" s="578"/>
      <c r="F1005" s="578"/>
      <c r="G1005" s="502"/>
      <c r="H1005" s="500"/>
      <c r="I1005" s="1048"/>
      <c r="J1005" s="1048"/>
      <c r="K1005" s="1048"/>
      <c r="L1005" s="1048"/>
      <c r="M1005" s="1048"/>
      <c r="N1005" s="1048"/>
      <c r="O1005" s="1048"/>
      <c r="P1005" s="1048"/>
      <c r="Q1005" s="1048"/>
    </row>
    <row r="1006" spans="2:17" ht="10.5" customHeight="1" x14ac:dyDescent="0.2">
      <c r="B1006" s="291">
        <v>40483</v>
      </c>
      <c r="C1006" s="580">
        <v>490333</v>
      </c>
      <c r="D1006" s="580">
        <v>762500</v>
      </c>
      <c r="E1006" s="578">
        <v>4900</v>
      </c>
      <c r="F1006" s="578">
        <v>7300</v>
      </c>
      <c r="G1006" s="502">
        <f>SUM(D1006:F1006)</f>
        <v>774700</v>
      </c>
      <c r="H1006" s="500">
        <v>100</v>
      </c>
      <c r="I1006" s="1102"/>
      <c r="J1006" s="1102"/>
      <c r="K1006" s="1102"/>
      <c r="L1006" s="1102"/>
      <c r="M1006" s="1102"/>
      <c r="N1006" s="1102"/>
      <c r="O1006" s="1102"/>
      <c r="P1006" s="1102"/>
      <c r="Q1006" s="1102"/>
    </row>
    <row r="1007" spans="2:17" ht="10.5" customHeight="1" x14ac:dyDescent="0.2">
      <c r="B1007" s="291">
        <v>40878</v>
      </c>
      <c r="C1007" s="580">
        <v>863280</v>
      </c>
      <c r="D1007" s="580">
        <v>676300</v>
      </c>
      <c r="E1007" s="580">
        <v>5500</v>
      </c>
      <c r="F1007" s="578">
        <v>8100</v>
      </c>
      <c r="G1007" s="502">
        <f>SUM(D1007:F1007)</f>
        <v>689900</v>
      </c>
      <c r="H1007" s="578" t="s">
        <v>369</v>
      </c>
      <c r="I1007" s="1182"/>
      <c r="J1007" s="1182"/>
      <c r="K1007" s="1182"/>
      <c r="L1007" s="1182"/>
      <c r="M1007" s="1182"/>
      <c r="N1007" s="1182"/>
      <c r="O1007" s="1182"/>
      <c r="P1007" s="1182"/>
      <c r="Q1007" s="1182"/>
    </row>
    <row r="1008" spans="2:17" ht="10.5" customHeight="1" x14ac:dyDescent="0.2">
      <c r="B1008" s="1103" t="s">
        <v>1318</v>
      </c>
      <c r="C1008" s="580">
        <v>521070</v>
      </c>
      <c r="D1008" s="580">
        <v>648296</v>
      </c>
      <c r="E1008" s="580">
        <v>5767</v>
      </c>
      <c r="F1008" s="580">
        <v>7190</v>
      </c>
      <c r="G1008" s="502">
        <f>SUM(D1008:F1008)</f>
        <v>661253</v>
      </c>
      <c r="H1008" s="578">
        <v>27</v>
      </c>
      <c r="I1008" s="1182"/>
      <c r="J1008" s="1182"/>
      <c r="K1008" s="1182"/>
      <c r="L1008" s="1182"/>
      <c r="M1008" s="1182"/>
      <c r="N1008" s="1182"/>
      <c r="O1008" s="1182"/>
      <c r="P1008" s="1182"/>
      <c r="Q1008" s="1182"/>
    </row>
    <row r="1009" spans="2:17" ht="10.5" customHeight="1" x14ac:dyDescent="0.2">
      <c r="B1009" s="1103" t="s">
        <v>1356</v>
      </c>
      <c r="C1009" s="580">
        <v>557987</v>
      </c>
      <c r="D1009" s="580">
        <v>619787</v>
      </c>
      <c r="E1009" s="578">
        <v>5771</v>
      </c>
      <c r="F1009" s="580">
        <v>6142</v>
      </c>
      <c r="G1009" s="502">
        <f>SUM(D1009:F1009)</f>
        <v>631700</v>
      </c>
      <c r="H1009" s="578">
        <v>8</v>
      </c>
      <c r="I1009" s="76"/>
      <c r="J1009" s="76"/>
      <c r="K1009" s="76"/>
      <c r="L1009" s="76"/>
      <c r="M1009" s="76"/>
      <c r="N1009" s="76"/>
      <c r="O1009" s="76"/>
      <c r="P1009" s="76"/>
      <c r="Q1009" s="76"/>
    </row>
    <row r="1010" spans="2:17" ht="10.5" customHeight="1" x14ac:dyDescent="0.2">
      <c r="B1010" s="1103" t="s">
        <v>1357</v>
      </c>
      <c r="C1010" s="580">
        <v>833094</v>
      </c>
      <c r="D1010" s="580">
        <v>844322</v>
      </c>
      <c r="E1010" s="578">
        <v>6697</v>
      </c>
      <c r="F1010" s="580">
        <v>4334</v>
      </c>
      <c r="G1010" s="576">
        <v>855353</v>
      </c>
      <c r="H1010" s="580">
        <v>48</v>
      </c>
      <c r="I1010" s="76"/>
      <c r="J1010" s="68"/>
      <c r="K1010" s="76"/>
      <c r="L1010" s="76"/>
      <c r="M1010" s="76"/>
      <c r="N1010" s="76"/>
      <c r="O1010" s="76"/>
      <c r="P1010" s="76"/>
      <c r="Q1010" s="76"/>
    </row>
    <row r="1011" spans="2:17" ht="10.5" customHeight="1" x14ac:dyDescent="0.2">
      <c r="B1011" s="1103"/>
      <c r="C1011" s="580"/>
      <c r="D1011" s="580"/>
      <c r="E1011" s="578"/>
      <c r="F1011" s="580"/>
      <c r="G1011" s="576"/>
      <c r="H1011" s="580"/>
      <c r="I1011" s="229"/>
      <c r="J1011" s="229"/>
      <c r="K1011" s="229"/>
      <c r="L1011" s="229"/>
      <c r="M1011" s="229"/>
      <c r="N1011" s="229"/>
      <c r="O1011" s="229"/>
      <c r="P1011" s="229"/>
      <c r="Q1011" s="229"/>
    </row>
    <row r="1012" spans="2:17" ht="10.5" customHeight="1" x14ac:dyDescent="0.2">
      <c r="B1012" s="1103" t="s">
        <v>1400</v>
      </c>
      <c r="C1012" s="580">
        <v>664025</v>
      </c>
      <c r="D1012" s="580">
        <v>737810</v>
      </c>
      <c r="E1012" s="578">
        <v>11819</v>
      </c>
      <c r="F1012" s="580">
        <v>5096</v>
      </c>
      <c r="G1012" s="576">
        <v>754725</v>
      </c>
      <c r="H1012" s="580">
        <v>256</v>
      </c>
      <c r="I1012" s="1085"/>
      <c r="J1012" s="1364"/>
      <c r="K1012" s="1364"/>
      <c r="L1012" s="1364"/>
      <c r="M1012" s="1364"/>
      <c r="N1012" s="1364"/>
      <c r="O1012" s="1364"/>
      <c r="P1012" s="1364"/>
      <c r="Q1012" s="1364"/>
    </row>
    <row r="1013" spans="2:17" ht="10.5" customHeight="1" x14ac:dyDescent="0.2">
      <c r="B1013" s="1103" t="s">
        <v>1423</v>
      </c>
      <c r="C1013" s="580">
        <v>759614</v>
      </c>
      <c r="D1013" s="580">
        <v>695470</v>
      </c>
      <c r="E1013" s="578">
        <v>14139</v>
      </c>
      <c r="F1013" s="580">
        <v>4664</v>
      </c>
      <c r="G1013" s="576">
        <v>714273</v>
      </c>
      <c r="H1013" s="580">
        <v>205</v>
      </c>
      <c r="I1013" s="1085"/>
      <c r="J1013" s="1418"/>
      <c r="K1013" s="1418"/>
      <c r="L1013" s="1418"/>
      <c r="M1013" s="1418"/>
      <c r="N1013" s="1418"/>
      <c r="O1013" s="1418"/>
      <c r="P1013" s="1418"/>
      <c r="Q1013" s="1418"/>
    </row>
    <row r="1014" spans="2:17" ht="10.5" customHeight="1" x14ac:dyDescent="0.2">
      <c r="B1014" s="1103" t="s">
        <v>1480</v>
      </c>
      <c r="C1014" s="580">
        <v>874595</v>
      </c>
      <c r="D1014" s="580">
        <v>860000</v>
      </c>
      <c r="E1014" s="578">
        <v>8880</v>
      </c>
      <c r="F1014" s="580">
        <v>4700</v>
      </c>
      <c r="G1014" s="576">
        <v>873580</v>
      </c>
      <c r="H1014" s="580">
        <v>250</v>
      </c>
      <c r="I1014" s="1085"/>
      <c r="J1014" s="1418"/>
      <c r="K1014" s="1418"/>
      <c r="L1014" s="1418"/>
      <c r="M1014" s="1418"/>
      <c r="N1014" s="1418"/>
      <c r="O1014" s="1418"/>
      <c r="P1014" s="1418"/>
      <c r="Q1014" s="1418"/>
    </row>
    <row r="1015" spans="2:17" ht="11.25" customHeight="1" x14ac:dyDescent="0.2">
      <c r="B1015" s="1104" t="s">
        <v>1617</v>
      </c>
      <c r="C1015" s="581">
        <v>731505</v>
      </c>
      <c r="D1015" s="581">
        <v>800000</v>
      </c>
      <c r="E1015" s="856">
        <v>9100</v>
      </c>
      <c r="F1015" s="581">
        <v>4700</v>
      </c>
      <c r="G1015" s="530">
        <v>813800</v>
      </c>
      <c r="H1015" s="581">
        <v>200</v>
      </c>
      <c r="I1015" s="76"/>
      <c r="J1015" s="76"/>
      <c r="K1015" s="76"/>
      <c r="L1015" s="76"/>
      <c r="M1015" s="76"/>
      <c r="N1015" s="76"/>
      <c r="O1015" s="76"/>
      <c r="P1015" s="76"/>
      <c r="Q1015" s="76"/>
    </row>
    <row r="1016" spans="2:17" ht="12" customHeight="1" x14ac:dyDescent="0.2">
      <c r="B1016" s="218" t="s">
        <v>370</v>
      </c>
      <c r="C1016" s="76"/>
      <c r="D1016" s="76"/>
      <c r="E1016" s="76"/>
      <c r="F1016" s="76"/>
      <c r="G1016" s="76"/>
      <c r="H1016" s="76"/>
      <c r="I1016" s="76"/>
      <c r="J1016" s="76"/>
      <c r="K1016" s="76"/>
      <c r="L1016" s="76"/>
      <c r="M1016" s="76"/>
      <c r="N1016" s="76"/>
      <c r="O1016" s="76"/>
      <c r="P1016" s="76"/>
      <c r="Q1016" s="76"/>
    </row>
    <row r="1017" spans="2:17" ht="6" customHeight="1" x14ac:dyDescent="0.2">
      <c r="B1017" s="218"/>
      <c r="C1017" s="229"/>
      <c r="D1017" s="229"/>
      <c r="E1017" s="229"/>
      <c r="F1017" s="229"/>
      <c r="G1017" s="229"/>
      <c r="H1017" s="229"/>
      <c r="I1017" s="76"/>
      <c r="J1017" s="76"/>
      <c r="K1017" s="76"/>
      <c r="L1017" s="76"/>
      <c r="M1017" s="76"/>
      <c r="N1017" s="76"/>
      <c r="O1017" s="76"/>
      <c r="P1017" s="76"/>
    </row>
    <row r="1018" spans="2:17" ht="10.5" customHeight="1" x14ac:dyDescent="0.2">
      <c r="B1018" s="1241" t="s">
        <v>1415</v>
      </c>
      <c r="C1018" s="76"/>
      <c r="D1018" s="76"/>
      <c r="E1018" s="76"/>
      <c r="F1018" s="76"/>
      <c r="G1018" s="76"/>
      <c r="H1018" s="76"/>
      <c r="I1018" s="1102"/>
      <c r="J1018" s="1102"/>
      <c r="K1018" s="1102"/>
      <c r="L1018" s="1102"/>
      <c r="M1018" s="1102"/>
      <c r="N1018" s="1102"/>
      <c r="O1018" s="1102"/>
      <c r="P1018" s="1102"/>
    </row>
    <row r="1019" spans="2:17" ht="11.25" customHeight="1" x14ac:dyDescent="0.2">
      <c r="B1019" s="1241" t="s">
        <v>1413</v>
      </c>
      <c r="C1019" s="76"/>
      <c r="D1019" s="76"/>
      <c r="E1019" s="76"/>
      <c r="F1019" s="76"/>
      <c r="G1019" s="76"/>
      <c r="H1019" s="76"/>
      <c r="I1019" s="76"/>
      <c r="J1019" s="76"/>
      <c r="K1019" s="76"/>
      <c r="L1019" s="76"/>
      <c r="M1019" s="76"/>
      <c r="N1019" s="76"/>
      <c r="O1019" s="76"/>
      <c r="P1019" s="76"/>
    </row>
    <row r="1020" spans="2:17" ht="10.5" customHeight="1" x14ac:dyDescent="0.2">
      <c r="B1020" s="1241" t="s">
        <v>1414</v>
      </c>
      <c r="C1020" s="76"/>
      <c r="D1020" s="76"/>
      <c r="E1020" s="76"/>
      <c r="F1020" s="76"/>
      <c r="G1020" s="76"/>
      <c r="H1020" s="76"/>
      <c r="I1020" s="76"/>
      <c r="J1020" s="76"/>
      <c r="K1020" s="76"/>
      <c r="L1020" s="76"/>
      <c r="M1020" s="76"/>
      <c r="N1020" s="76"/>
      <c r="O1020" s="76"/>
      <c r="P1020" s="76"/>
    </row>
    <row r="1021" spans="2:17" ht="10.5" customHeight="1" x14ac:dyDescent="0.2">
      <c r="B1021" s="1241" t="s">
        <v>1412</v>
      </c>
      <c r="C1021" s="1102"/>
      <c r="D1021" s="1102"/>
      <c r="E1021" s="1102"/>
      <c r="F1021" s="1102"/>
      <c r="G1021" s="1102"/>
      <c r="H1021" s="1102"/>
      <c r="I1021" s="76"/>
      <c r="J1021" s="76"/>
      <c r="K1021" s="76"/>
      <c r="L1021" s="76"/>
      <c r="M1021" s="76"/>
      <c r="N1021" s="76"/>
      <c r="O1021" s="76"/>
      <c r="P1021" s="76"/>
    </row>
    <row r="1022" spans="2:17" ht="10.5" customHeight="1" x14ac:dyDescent="0.2">
      <c r="B1022" s="1241" t="s">
        <v>1045</v>
      </c>
      <c r="C1022" s="76"/>
      <c r="D1022" s="76"/>
      <c r="E1022" s="76"/>
      <c r="F1022" s="76"/>
      <c r="G1022" s="76"/>
      <c r="H1022" s="76"/>
      <c r="I1022" s="76"/>
      <c r="J1022" s="76"/>
      <c r="K1022" s="76"/>
      <c r="L1022" s="76"/>
      <c r="M1022" s="76"/>
      <c r="N1022" s="76"/>
      <c r="O1022" s="76"/>
      <c r="P1022" s="76"/>
    </row>
    <row r="1023" spans="2:17" ht="10.5" customHeight="1" x14ac:dyDescent="0.2">
      <c r="B1023" s="48"/>
      <c r="C1023" s="173"/>
      <c r="D1023" s="173"/>
      <c r="E1023" s="173"/>
      <c r="F1023" s="173"/>
      <c r="G1023" s="173"/>
      <c r="H1023" s="173"/>
      <c r="I1023" s="76"/>
      <c r="J1023" s="76"/>
      <c r="K1023" s="76"/>
      <c r="L1023" s="76"/>
      <c r="M1023" s="76"/>
      <c r="N1023" s="76"/>
      <c r="O1023" s="76"/>
      <c r="P1023" s="76"/>
    </row>
    <row r="1024" spans="2:17" ht="10.5" customHeight="1" x14ac:dyDescent="0.2">
      <c r="B1024" s="48"/>
      <c r="C1024" s="76"/>
      <c r="D1024" s="76"/>
      <c r="E1024" s="76"/>
      <c r="F1024" s="76"/>
      <c r="G1024" s="76"/>
      <c r="H1024" s="76"/>
      <c r="I1024" s="76"/>
      <c r="J1024" s="76"/>
      <c r="K1024" s="76"/>
      <c r="L1024" s="76"/>
      <c r="M1024" s="76"/>
      <c r="N1024" s="76"/>
      <c r="O1024" s="76"/>
      <c r="P1024" s="76"/>
    </row>
    <row r="1025" spans="2:16" ht="10.5" customHeight="1" x14ac:dyDescent="0.2">
      <c r="B1025" s="48"/>
      <c r="C1025" s="76"/>
      <c r="D1025" s="76"/>
      <c r="E1025" s="76"/>
      <c r="F1025" s="76"/>
      <c r="G1025" s="76"/>
      <c r="H1025" s="76"/>
      <c r="I1025" s="76"/>
      <c r="J1025" s="76"/>
      <c r="K1025" s="76"/>
      <c r="L1025" s="76"/>
      <c r="M1025" s="76"/>
      <c r="N1025" s="76"/>
      <c r="O1025" s="76"/>
      <c r="P1025" s="76"/>
    </row>
    <row r="1026" spans="2:16" ht="10.5" customHeight="1" x14ac:dyDescent="0.2">
      <c r="B1026" s="48"/>
      <c r="C1026" s="76"/>
      <c r="D1026" s="76"/>
      <c r="E1026" s="76"/>
      <c r="F1026" s="76"/>
      <c r="G1026" s="76"/>
      <c r="H1026" s="76"/>
      <c r="I1026" s="76"/>
      <c r="J1026" s="76"/>
      <c r="K1026" s="76"/>
      <c r="L1026" s="76"/>
      <c r="M1026" s="76"/>
      <c r="N1026" s="76"/>
      <c r="O1026" s="76"/>
      <c r="P1026" s="76"/>
    </row>
    <row r="1027" spans="2:16" ht="10.5" customHeight="1" x14ac:dyDescent="0.2">
      <c r="B1027" s="48"/>
      <c r="C1027" s="76"/>
      <c r="D1027" s="76"/>
      <c r="E1027" s="76"/>
      <c r="F1027" s="76"/>
      <c r="G1027" s="76"/>
      <c r="H1027" s="76"/>
      <c r="I1027" s="76"/>
      <c r="J1027" s="76"/>
      <c r="K1027" s="76"/>
      <c r="L1027" s="76"/>
      <c r="M1027" s="76"/>
      <c r="N1027" s="76"/>
      <c r="O1027" s="76"/>
      <c r="P1027" s="76"/>
    </row>
    <row r="1028" spans="2:16" ht="10.5" customHeight="1" x14ac:dyDescent="0.2">
      <c r="B1028" s="48"/>
      <c r="C1028" s="76"/>
      <c r="D1028" s="76"/>
      <c r="E1028" s="76"/>
      <c r="F1028" s="76"/>
      <c r="G1028" s="76"/>
      <c r="H1028" s="76"/>
      <c r="I1028" s="76"/>
      <c r="J1028" s="76"/>
      <c r="K1028" s="76"/>
      <c r="L1028" s="76"/>
      <c r="M1028" s="76"/>
      <c r="N1028" s="76"/>
      <c r="O1028" s="76"/>
      <c r="P1028" s="76"/>
    </row>
    <row r="1029" spans="2:16" ht="10.5" customHeight="1" x14ac:dyDescent="0.2">
      <c r="B1029" s="48"/>
      <c r="C1029" s="76"/>
      <c r="D1029" s="76"/>
      <c r="E1029" s="76"/>
      <c r="F1029" s="76"/>
      <c r="G1029" s="76"/>
      <c r="H1029" s="76"/>
      <c r="I1029" s="76"/>
      <c r="J1029" s="76"/>
      <c r="K1029" s="76"/>
      <c r="L1029" s="76"/>
      <c r="M1029" s="76"/>
      <c r="N1029" s="76"/>
      <c r="O1029" s="76"/>
      <c r="P1029" s="76"/>
    </row>
    <row r="1030" spans="2:16" ht="10.5" customHeight="1" x14ac:dyDescent="0.2">
      <c r="B1030" s="48"/>
      <c r="C1030" s="76"/>
      <c r="D1030" s="76"/>
      <c r="E1030" s="76"/>
      <c r="F1030" s="76"/>
      <c r="G1030" s="76"/>
      <c r="H1030" s="76"/>
      <c r="I1030" s="76"/>
      <c r="J1030" s="76"/>
      <c r="K1030" s="76"/>
      <c r="L1030" s="76"/>
      <c r="M1030" s="76"/>
      <c r="N1030" s="76"/>
      <c r="O1030" s="76"/>
      <c r="P1030" s="76"/>
    </row>
    <row r="1031" spans="2:16" ht="10.5" customHeight="1" x14ac:dyDescent="0.2">
      <c r="B1031" s="48"/>
      <c r="C1031" s="76"/>
      <c r="D1031" s="76"/>
      <c r="E1031" s="76"/>
      <c r="F1031" s="76"/>
      <c r="G1031" s="76"/>
      <c r="H1031" s="76"/>
      <c r="I1031" s="76"/>
      <c r="J1031" s="76"/>
      <c r="K1031" s="76"/>
      <c r="L1031" s="76"/>
      <c r="M1031" s="76"/>
      <c r="N1031" s="76"/>
      <c r="O1031" s="76"/>
      <c r="P1031" s="76"/>
    </row>
    <row r="1032" spans="2:16" ht="10.5" customHeight="1" x14ac:dyDescent="0.2">
      <c r="B1032" s="48"/>
      <c r="C1032" s="76"/>
      <c r="D1032" s="76"/>
      <c r="E1032" s="76"/>
      <c r="F1032" s="76"/>
      <c r="G1032" s="76"/>
      <c r="H1032" s="76"/>
      <c r="I1032" s="76"/>
      <c r="J1032" s="76"/>
      <c r="K1032" s="76"/>
      <c r="L1032" s="76"/>
      <c r="M1032" s="76"/>
      <c r="N1032" s="76"/>
      <c r="O1032" s="76"/>
      <c r="P1032" s="76"/>
    </row>
    <row r="1033" spans="2:16" ht="10.5" customHeight="1" x14ac:dyDescent="0.2">
      <c r="B1033" s="48"/>
      <c r="C1033" s="76"/>
      <c r="D1033" s="76"/>
      <c r="E1033" s="76"/>
      <c r="F1033" s="76"/>
      <c r="G1033" s="76"/>
      <c r="H1033" s="76"/>
      <c r="I1033" s="76"/>
      <c r="J1033" s="76"/>
      <c r="K1033" s="76"/>
      <c r="L1033" s="76"/>
      <c r="M1033" s="76"/>
      <c r="N1033" s="76"/>
      <c r="O1033" s="76"/>
      <c r="P1033" s="76"/>
    </row>
    <row r="1034" spans="2:16" ht="10.5" customHeight="1" x14ac:dyDescent="0.2">
      <c r="B1034" s="48"/>
      <c r="C1034" s="76"/>
      <c r="D1034" s="76"/>
      <c r="E1034" s="76"/>
      <c r="F1034" s="76"/>
      <c r="G1034" s="76"/>
      <c r="H1034" s="76"/>
      <c r="I1034" s="76"/>
      <c r="J1034" s="76"/>
      <c r="K1034" s="76"/>
      <c r="L1034" s="76"/>
      <c r="M1034" s="76"/>
      <c r="N1034" s="76"/>
      <c r="O1034" s="76"/>
      <c r="P1034" s="76"/>
    </row>
    <row r="1035" spans="2:16" ht="10.5" customHeight="1" x14ac:dyDescent="0.2">
      <c r="B1035" s="1239"/>
      <c r="C1035" s="1240"/>
      <c r="D1035" s="1240"/>
      <c r="E1035" s="1240"/>
      <c r="F1035" s="1240"/>
      <c r="G1035" s="1240"/>
      <c r="H1035" s="1240"/>
      <c r="I1035" s="1240"/>
      <c r="J1035" s="1240"/>
      <c r="K1035" s="1240"/>
      <c r="L1035" s="1240"/>
      <c r="M1035" s="1240"/>
      <c r="N1035" s="1240"/>
      <c r="O1035" s="1240"/>
      <c r="P1035" s="1240"/>
    </row>
    <row r="1036" spans="2:16" ht="10.5" customHeight="1" x14ac:dyDescent="0.2">
      <c r="B1036" s="1239"/>
      <c r="C1036" s="1240"/>
      <c r="D1036" s="1240"/>
      <c r="E1036" s="1240"/>
      <c r="F1036" s="1240"/>
      <c r="G1036" s="1240"/>
      <c r="H1036" s="1240"/>
      <c r="I1036" s="1240"/>
      <c r="J1036" s="1240"/>
      <c r="K1036" s="1240"/>
      <c r="L1036" s="1240"/>
      <c r="M1036" s="1240"/>
      <c r="N1036" s="1240"/>
      <c r="O1036" s="1240"/>
      <c r="P1036" s="1240"/>
    </row>
    <row r="1037" spans="2:16" ht="10.5" customHeight="1" x14ac:dyDescent="0.2">
      <c r="B1037" s="1239"/>
      <c r="C1037" s="1240"/>
      <c r="D1037" s="1240"/>
      <c r="E1037" s="1240"/>
      <c r="F1037" s="1240"/>
      <c r="G1037" s="1240"/>
      <c r="H1037" s="1240"/>
      <c r="I1037" s="1240"/>
      <c r="J1037" s="1240"/>
      <c r="K1037" s="1240"/>
      <c r="L1037" s="1240"/>
      <c r="M1037" s="1240"/>
      <c r="N1037" s="1240"/>
      <c r="O1037" s="1240"/>
      <c r="P1037" s="1240"/>
    </row>
    <row r="1038" spans="2:16" ht="10.5" customHeight="1" x14ac:dyDescent="0.2">
      <c r="B1038" s="1239"/>
      <c r="C1038" s="1240"/>
      <c r="D1038" s="1240"/>
      <c r="E1038" s="1240"/>
      <c r="F1038" s="1240"/>
      <c r="G1038" s="1240"/>
      <c r="H1038" s="1240"/>
      <c r="I1038" s="1240"/>
      <c r="J1038" s="1240"/>
      <c r="K1038" s="1240"/>
      <c r="L1038" s="1240"/>
      <c r="M1038" s="1240"/>
      <c r="N1038" s="1240"/>
      <c r="O1038" s="1240"/>
      <c r="P1038" s="1240"/>
    </row>
    <row r="1039" spans="2:16" ht="10.5" customHeight="1" x14ac:dyDescent="0.2">
      <c r="B1039" s="1239"/>
      <c r="C1039" s="1240"/>
      <c r="D1039" s="1240"/>
      <c r="E1039" s="1240"/>
      <c r="F1039" s="1240"/>
      <c r="G1039" s="1240"/>
      <c r="H1039" s="1240"/>
      <c r="I1039" s="1240"/>
      <c r="J1039" s="1240"/>
      <c r="K1039" s="1240"/>
      <c r="L1039" s="1240"/>
      <c r="M1039" s="1240"/>
      <c r="N1039" s="1240"/>
      <c r="O1039" s="1240"/>
      <c r="P1039" s="1240"/>
    </row>
    <row r="1040" spans="2:16" ht="10.5" customHeight="1" x14ac:dyDescent="0.2">
      <c r="B1040" s="1239"/>
      <c r="C1040" s="1240"/>
      <c r="D1040" s="1240"/>
      <c r="E1040" s="1240"/>
      <c r="F1040" s="1240"/>
      <c r="G1040" s="1240"/>
      <c r="H1040" s="1240"/>
      <c r="I1040" s="1240"/>
      <c r="J1040" s="1240"/>
      <c r="K1040" s="1240"/>
      <c r="L1040" s="1240"/>
      <c r="M1040" s="1240"/>
      <c r="N1040" s="1240"/>
      <c r="O1040" s="1240"/>
      <c r="P1040" s="1240"/>
    </row>
    <row r="1041" spans="2:16" ht="10.5" customHeight="1" x14ac:dyDescent="0.2">
      <c r="B1041" s="1239"/>
      <c r="C1041" s="1240"/>
      <c r="D1041" s="1240"/>
      <c r="E1041" s="1240"/>
      <c r="F1041" s="1240"/>
      <c r="G1041" s="1240"/>
      <c r="H1041" s="1240"/>
      <c r="I1041" s="1240"/>
      <c r="J1041" s="1240"/>
      <c r="K1041" s="1240"/>
      <c r="L1041" s="1240"/>
      <c r="M1041" s="1240"/>
      <c r="N1041" s="1240"/>
      <c r="O1041" s="1240"/>
      <c r="P1041" s="1240"/>
    </row>
    <row r="1042" spans="2:16" ht="10.5" customHeight="1" x14ac:dyDescent="0.2">
      <c r="B1042" s="1239"/>
      <c r="C1042" s="1240"/>
      <c r="D1042" s="1240"/>
      <c r="E1042" s="1240"/>
      <c r="F1042" s="1240"/>
      <c r="G1042" s="1240"/>
      <c r="H1042" s="1240"/>
      <c r="I1042" s="1240"/>
      <c r="J1042" s="1240"/>
      <c r="K1042" s="1240"/>
      <c r="L1042" s="1240"/>
      <c r="M1042" s="1240"/>
      <c r="N1042" s="1240"/>
      <c r="O1042" s="1240"/>
      <c r="P1042" s="1240"/>
    </row>
    <row r="1043" spans="2:16" ht="10.5" customHeight="1" x14ac:dyDescent="0.2">
      <c r="B1043" s="1239"/>
      <c r="C1043" s="1240"/>
      <c r="D1043" s="1240"/>
      <c r="E1043" s="1240"/>
      <c r="F1043" s="1240"/>
      <c r="G1043" s="1240"/>
      <c r="H1043" s="1240"/>
      <c r="I1043" s="1240"/>
      <c r="J1043" s="1240"/>
      <c r="K1043" s="1240"/>
      <c r="L1043" s="1240"/>
      <c r="M1043" s="1240"/>
      <c r="N1043" s="1240"/>
      <c r="O1043" s="1240"/>
      <c r="P1043" s="1240"/>
    </row>
    <row r="1044" spans="2:16" ht="10.5" customHeight="1" x14ac:dyDescent="0.2">
      <c r="B1044" s="1239"/>
      <c r="C1044" s="1240"/>
      <c r="D1044" s="1240"/>
      <c r="E1044" s="1240"/>
      <c r="F1044" s="1240"/>
      <c r="G1044" s="1240"/>
      <c r="H1044" s="1240"/>
      <c r="I1044" s="1240"/>
      <c r="J1044" s="1240"/>
      <c r="K1044" s="1240"/>
      <c r="L1044" s="1240"/>
      <c r="M1044" s="1240"/>
      <c r="N1044" s="1240"/>
      <c r="O1044" s="1240"/>
      <c r="P1044" s="1240"/>
    </row>
    <row r="1045" spans="2:16" ht="10.5" customHeight="1" x14ac:dyDescent="0.2">
      <c r="B1045" s="48"/>
      <c r="C1045" s="76"/>
      <c r="D1045" s="76"/>
      <c r="E1045" s="76"/>
      <c r="F1045" s="76"/>
      <c r="G1045" s="76"/>
      <c r="H1045" s="76"/>
      <c r="I1045" s="76"/>
      <c r="J1045" s="76"/>
      <c r="K1045" s="76"/>
      <c r="L1045" s="76"/>
      <c r="M1045" s="76"/>
      <c r="N1045" s="76"/>
      <c r="O1045" s="76"/>
      <c r="P1045" s="76"/>
    </row>
    <row r="1046" spans="2:16" ht="10.5" customHeight="1" x14ac:dyDescent="0.2">
      <c r="B1046" s="48"/>
      <c r="C1046" s="76"/>
      <c r="D1046" s="76"/>
      <c r="E1046" s="76"/>
      <c r="F1046" s="76"/>
      <c r="G1046" s="76"/>
      <c r="H1046" s="76"/>
      <c r="I1046" s="76"/>
      <c r="J1046" s="76"/>
      <c r="K1046" s="76"/>
      <c r="L1046" s="76"/>
      <c r="M1046" s="76"/>
      <c r="N1046" s="76"/>
      <c r="O1046" s="76"/>
      <c r="P1046" s="76"/>
    </row>
    <row r="1047" spans="2:16" ht="10.5" customHeight="1" x14ac:dyDescent="0.2">
      <c r="B1047" s="48"/>
      <c r="C1047" s="76"/>
      <c r="D1047" s="76"/>
      <c r="E1047" s="76"/>
      <c r="F1047" s="76"/>
      <c r="G1047" s="76"/>
      <c r="H1047" s="76"/>
      <c r="I1047" s="76"/>
      <c r="J1047" s="76"/>
      <c r="K1047" s="76"/>
      <c r="L1047" s="76"/>
      <c r="M1047" s="76"/>
      <c r="N1047" s="76"/>
      <c r="O1047" s="76"/>
      <c r="P1047" s="76"/>
    </row>
    <row r="1048" spans="2:16" ht="10.5" customHeight="1" x14ac:dyDescent="0.2">
      <c r="B1048" s="48"/>
      <c r="C1048" s="76"/>
      <c r="D1048" s="76"/>
      <c r="E1048" s="76"/>
      <c r="F1048" s="76"/>
      <c r="G1048" s="76"/>
      <c r="H1048" s="76"/>
      <c r="I1048" s="76"/>
      <c r="J1048" s="76"/>
      <c r="K1048" s="76"/>
      <c r="L1048" s="76"/>
      <c r="M1048" s="76"/>
      <c r="N1048" s="76"/>
      <c r="O1048" s="76"/>
      <c r="P1048" s="76"/>
    </row>
    <row r="1049" spans="2:16" ht="10.5" customHeight="1" x14ac:dyDescent="0.2">
      <c r="B1049" s="48"/>
      <c r="C1049" s="76"/>
      <c r="D1049" s="76"/>
      <c r="E1049" s="76"/>
      <c r="F1049" s="76"/>
      <c r="G1049" s="149">
        <v>18</v>
      </c>
      <c r="H1049" s="76"/>
      <c r="K1049" s="76"/>
      <c r="L1049" s="76"/>
      <c r="M1049" s="76"/>
      <c r="N1049" s="76"/>
      <c r="O1049" s="76"/>
      <c r="P1049" s="76"/>
    </row>
    <row r="1050" spans="2:16" ht="10.5" customHeight="1" x14ac:dyDescent="0.2">
      <c r="B1050" s="48"/>
      <c r="C1050" s="76"/>
      <c r="D1050" s="76"/>
      <c r="E1050" s="76"/>
      <c r="F1050" s="76"/>
      <c r="G1050" s="76"/>
      <c r="H1050" s="76"/>
      <c r="K1050" s="76"/>
      <c r="L1050" s="76"/>
      <c r="M1050" s="76"/>
      <c r="N1050" s="76"/>
      <c r="O1050" s="76"/>
      <c r="P1050" s="76"/>
    </row>
    <row r="1051" spans="2:16" ht="10.5" customHeight="1" x14ac:dyDescent="0.2">
      <c r="B1051" s="48"/>
      <c r="C1051" s="76"/>
      <c r="D1051" s="76"/>
      <c r="E1051" s="76"/>
      <c r="F1051" s="76"/>
      <c r="G1051" s="76"/>
      <c r="H1051" s="76"/>
    </row>
    <row r="1052" spans="2:16" ht="11.45" customHeight="1" x14ac:dyDescent="0.2">
      <c r="B1052" s="48" t="s">
        <v>847</v>
      </c>
      <c r="C1052" s="76"/>
      <c r="D1052" s="76"/>
      <c r="E1052" s="76"/>
      <c r="F1052" s="76"/>
      <c r="G1052" s="76"/>
      <c r="H1052" s="87"/>
      <c r="I1052" s="60"/>
      <c r="J1052" s="60"/>
    </row>
    <row r="1053" spans="2:16" ht="10.5" customHeight="1" x14ac:dyDescent="0.2">
      <c r="B1053" s="1672" t="s">
        <v>271</v>
      </c>
      <c r="C1053" s="1690" t="s">
        <v>910</v>
      </c>
      <c r="D1053" s="1690" t="s">
        <v>1039</v>
      </c>
      <c r="E1053" s="1690" t="s">
        <v>810</v>
      </c>
      <c r="F1053" s="1443" t="s">
        <v>1028</v>
      </c>
      <c r="G1053" s="1736" t="s">
        <v>1623</v>
      </c>
      <c r="H1053" s="1672" t="s">
        <v>1216</v>
      </c>
      <c r="I1053" s="60"/>
      <c r="J1053" s="60"/>
    </row>
    <row r="1054" spans="2:16" ht="22.5" customHeight="1" x14ac:dyDescent="0.2">
      <c r="B1054" s="1712"/>
      <c r="C1054" s="1691"/>
      <c r="D1054" s="1691"/>
      <c r="E1054" s="1691"/>
      <c r="F1054" s="1443" t="s">
        <v>548</v>
      </c>
      <c r="G1054" s="1737"/>
      <c r="H1054" s="1694"/>
      <c r="I1054" s="60"/>
      <c r="J1054" s="60"/>
    </row>
    <row r="1055" spans="2:16" ht="10.5" customHeight="1" x14ac:dyDescent="0.2">
      <c r="B1055" s="1673"/>
      <c r="C1055" s="258" t="s">
        <v>275</v>
      </c>
      <c r="D1055" s="258" t="s">
        <v>276</v>
      </c>
      <c r="E1055" s="258" t="s">
        <v>493</v>
      </c>
      <c r="F1055" s="1445" t="s">
        <v>916</v>
      </c>
      <c r="G1055" s="1444" t="s">
        <v>1624</v>
      </c>
      <c r="H1055" s="1695"/>
      <c r="I1055" s="60"/>
      <c r="J1055" s="60"/>
    </row>
    <row r="1056" spans="2:16" ht="10.5" customHeight="1" x14ac:dyDescent="0.2">
      <c r="B1056" s="298"/>
      <c r="C1056" s="547"/>
      <c r="D1056" s="831"/>
      <c r="E1056" s="547"/>
      <c r="F1056" s="526"/>
      <c r="G1056" s="1032"/>
      <c r="H1056" s="1446"/>
      <c r="I1056" s="60"/>
      <c r="J1056" s="60"/>
    </row>
    <row r="1057" spans="2:10" ht="10.5" customHeight="1" x14ac:dyDescent="0.2">
      <c r="B1057" s="298" t="s">
        <v>320</v>
      </c>
      <c r="C1057" s="547">
        <v>68</v>
      </c>
      <c r="D1057" s="831">
        <v>80</v>
      </c>
      <c r="E1057" s="547">
        <v>96000</v>
      </c>
      <c r="F1057" s="542">
        <v>1200</v>
      </c>
      <c r="G1057" s="963">
        <v>50.9</v>
      </c>
      <c r="H1057" s="963" t="s">
        <v>321</v>
      </c>
      <c r="I1057" s="60"/>
      <c r="J1057" s="60"/>
    </row>
    <row r="1058" spans="2:10" ht="10.5" customHeight="1" x14ac:dyDescent="0.2">
      <c r="B1058" s="298" t="s">
        <v>321</v>
      </c>
      <c r="C1058" s="547">
        <v>71</v>
      </c>
      <c r="D1058" s="831">
        <v>120</v>
      </c>
      <c r="E1058" s="547">
        <v>166975</v>
      </c>
      <c r="F1058" s="542">
        <v>1391.46</v>
      </c>
      <c r="G1058" s="963">
        <v>59.1</v>
      </c>
      <c r="H1058" s="963" t="s">
        <v>322</v>
      </c>
      <c r="I1058" s="60"/>
      <c r="J1058" s="60"/>
    </row>
    <row r="1059" spans="2:10" ht="10.5" customHeight="1" x14ac:dyDescent="0.2">
      <c r="B1059" s="298" t="s">
        <v>322</v>
      </c>
      <c r="C1059" s="547">
        <v>125</v>
      </c>
      <c r="D1059" s="831">
        <v>200.9</v>
      </c>
      <c r="E1059" s="547">
        <v>220088</v>
      </c>
      <c r="F1059" s="542">
        <v>1095.51</v>
      </c>
      <c r="G1059" s="963">
        <v>46.5</v>
      </c>
      <c r="H1059" s="963">
        <v>1998</v>
      </c>
      <c r="I1059" s="60"/>
      <c r="J1059" s="60"/>
    </row>
    <row r="1060" spans="2:10" ht="10.5" customHeight="1" x14ac:dyDescent="0.2">
      <c r="B1060" s="298" t="s">
        <v>323</v>
      </c>
      <c r="C1060" s="547">
        <v>130</v>
      </c>
      <c r="D1060" s="831">
        <v>187.9</v>
      </c>
      <c r="E1060" s="547">
        <v>226029</v>
      </c>
      <c r="F1060" s="526">
        <v>1202.6500000000001</v>
      </c>
      <c r="G1060" s="1447" t="s">
        <v>1625</v>
      </c>
      <c r="H1060" s="1447">
        <v>1999</v>
      </c>
      <c r="I1060" s="60"/>
      <c r="J1060" s="60"/>
    </row>
    <row r="1061" spans="2:10" ht="10.5" customHeight="1" x14ac:dyDescent="0.2">
      <c r="B1061" s="298" t="s">
        <v>279</v>
      </c>
      <c r="C1061" s="547">
        <v>94</v>
      </c>
      <c r="D1061" s="831">
        <v>153.5</v>
      </c>
      <c r="E1061" s="547">
        <v>197294</v>
      </c>
      <c r="F1061" s="542">
        <v>1285.54</v>
      </c>
      <c r="G1061" s="963">
        <v>54.6</v>
      </c>
      <c r="H1061" s="963">
        <v>2000</v>
      </c>
      <c r="I1061" s="60"/>
      <c r="J1061" s="60"/>
    </row>
    <row r="1062" spans="2:10" ht="10.5" customHeight="1" x14ac:dyDescent="0.2">
      <c r="B1062" s="298"/>
      <c r="C1062" s="547"/>
      <c r="D1062" s="831"/>
      <c r="E1062" s="547"/>
      <c r="F1062" s="542"/>
      <c r="G1062" s="963"/>
      <c r="H1062" s="963"/>
      <c r="I1062" s="60"/>
      <c r="J1062" s="60"/>
    </row>
    <row r="1063" spans="2:10" ht="10.5" customHeight="1" x14ac:dyDescent="0.2">
      <c r="B1063" s="298" t="s">
        <v>324</v>
      </c>
      <c r="C1063" s="547">
        <v>134</v>
      </c>
      <c r="D1063" s="831">
        <v>226.1</v>
      </c>
      <c r="E1063" s="547">
        <v>280933</v>
      </c>
      <c r="F1063" s="542">
        <v>1242.54</v>
      </c>
      <c r="G1063" s="963">
        <v>52.8</v>
      </c>
      <c r="H1063" s="963">
        <v>2001</v>
      </c>
      <c r="I1063" s="60"/>
      <c r="J1063" s="60"/>
    </row>
    <row r="1064" spans="2:10" ht="10.5" customHeight="1" x14ac:dyDescent="0.2">
      <c r="B1064" s="298" t="s">
        <v>325</v>
      </c>
      <c r="C1064" s="494">
        <v>124</v>
      </c>
      <c r="D1064" s="594">
        <v>223</v>
      </c>
      <c r="E1064" s="494">
        <v>448442</v>
      </c>
      <c r="F1064" s="526">
        <v>2010.95</v>
      </c>
      <c r="G1064" s="964" t="s">
        <v>1626</v>
      </c>
      <c r="H1064" s="964">
        <v>2002</v>
      </c>
      <c r="I1064" s="60"/>
      <c r="J1064" s="60"/>
    </row>
    <row r="1065" spans="2:10" ht="10.5" customHeight="1" x14ac:dyDescent="0.2">
      <c r="B1065" s="298" t="s">
        <v>278</v>
      </c>
      <c r="C1065" s="494">
        <v>100</v>
      </c>
      <c r="D1065" s="594">
        <v>136.5</v>
      </c>
      <c r="E1065" s="494">
        <v>339547</v>
      </c>
      <c r="F1065" s="526">
        <v>2487.16</v>
      </c>
      <c r="G1065" s="963">
        <v>105.6</v>
      </c>
      <c r="H1065" s="963">
        <v>2003</v>
      </c>
      <c r="I1065" s="60"/>
      <c r="J1065" s="60"/>
    </row>
    <row r="1066" spans="2:10" ht="10.5" customHeight="1" x14ac:dyDescent="0.2">
      <c r="B1066" s="298" t="s">
        <v>715</v>
      </c>
      <c r="C1066" s="494">
        <v>135</v>
      </c>
      <c r="D1066" s="594">
        <v>220</v>
      </c>
      <c r="E1066" s="494">
        <v>469643</v>
      </c>
      <c r="F1066" s="526">
        <v>2134.7399999999998</v>
      </c>
      <c r="G1066" s="963" t="s">
        <v>1627</v>
      </c>
      <c r="H1066" s="963">
        <v>2004</v>
      </c>
      <c r="I1066" s="60"/>
      <c r="J1066" s="60"/>
    </row>
    <row r="1067" spans="2:10" ht="10.5" customHeight="1" x14ac:dyDescent="0.2">
      <c r="B1067" s="298" t="s">
        <v>743</v>
      </c>
      <c r="C1067" s="494">
        <v>150</v>
      </c>
      <c r="D1067" s="594">
        <v>272.5</v>
      </c>
      <c r="E1067" s="494">
        <v>347293</v>
      </c>
      <c r="F1067" s="526">
        <v>1274.47</v>
      </c>
      <c r="G1067" s="963">
        <v>54.1</v>
      </c>
      <c r="H1067" s="963">
        <v>2005</v>
      </c>
      <c r="I1067" s="60"/>
      <c r="J1067" s="60"/>
    </row>
    <row r="1068" spans="2:10" ht="10.5" customHeight="1" x14ac:dyDescent="0.2">
      <c r="B1068" s="298"/>
      <c r="C1068" s="494"/>
      <c r="D1068" s="594"/>
      <c r="E1068" s="494"/>
      <c r="F1068" s="526"/>
      <c r="G1068" s="963"/>
      <c r="H1068" s="963"/>
      <c r="I1068" s="95"/>
      <c r="J1068" s="60"/>
    </row>
    <row r="1069" spans="2:10" ht="10.5" customHeight="1" x14ac:dyDescent="0.2">
      <c r="B1069" s="298" t="s">
        <v>496</v>
      </c>
      <c r="C1069" s="494">
        <v>241</v>
      </c>
      <c r="D1069" s="594">
        <v>424</v>
      </c>
      <c r="E1069" s="494">
        <v>622195</v>
      </c>
      <c r="F1069" s="526">
        <v>1467.44</v>
      </c>
      <c r="G1069" s="963">
        <v>71.2</v>
      </c>
      <c r="H1069" s="963">
        <v>2006</v>
      </c>
      <c r="I1069" s="60"/>
      <c r="J1069" s="60"/>
    </row>
    <row r="1070" spans="2:10" ht="10.5" customHeight="1" x14ac:dyDescent="0.2">
      <c r="B1070" s="546">
        <v>38899</v>
      </c>
      <c r="C1070" s="416">
        <v>183</v>
      </c>
      <c r="D1070" s="146">
        <v>205</v>
      </c>
      <c r="E1070" s="494">
        <v>480379</v>
      </c>
      <c r="F1070" s="526">
        <v>2343.31</v>
      </c>
      <c r="G1070" s="963" t="s">
        <v>1525</v>
      </c>
      <c r="H1070" s="963">
        <v>2007</v>
      </c>
      <c r="I1070" s="95"/>
      <c r="J1070" s="60"/>
    </row>
    <row r="1071" spans="2:10" ht="10.5" customHeight="1" x14ac:dyDescent="0.2">
      <c r="B1071" s="300">
        <v>39295</v>
      </c>
      <c r="C1071" s="494">
        <v>165</v>
      </c>
      <c r="D1071" s="594">
        <v>282</v>
      </c>
      <c r="E1071" s="494">
        <v>1135405</v>
      </c>
      <c r="F1071" s="526">
        <v>4026.26</v>
      </c>
      <c r="G1071" s="963">
        <v>169.8</v>
      </c>
      <c r="H1071" s="963">
        <v>2008</v>
      </c>
      <c r="I1071" s="60"/>
      <c r="J1071" s="60"/>
    </row>
    <row r="1072" spans="2:10" ht="10.5" customHeight="1" x14ac:dyDescent="0.2">
      <c r="B1072" s="300">
        <v>39692</v>
      </c>
      <c r="C1072" s="494">
        <v>238</v>
      </c>
      <c r="D1072" s="594">
        <v>516</v>
      </c>
      <c r="E1072" s="494">
        <v>1644691</v>
      </c>
      <c r="F1072" s="526">
        <v>3187.39</v>
      </c>
      <c r="G1072" s="963" t="s">
        <v>1628</v>
      </c>
      <c r="H1072" s="963">
        <v>2009</v>
      </c>
      <c r="I1072" s="60"/>
      <c r="J1072" s="60"/>
    </row>
    <row r="1073" spans="2:12" ht="10.5" customHeight="1" x14ac:dyDescent="0.2">
      <c r="B1073" s="300">
        <v>40087</v>
      </c>
      <c r="C1073" s="494">
        <v>311</v>
      </c>
      <c r="D1073" s="594">
        <v>566</v>
      </c>
      <c r="E1073" s="494">
        <v>1430826</v>
      </c>
      <c r="F1073" s="526">
        <v>2527.96</v>
      </c>
      <c r="G1073" s="963">
        <v>100</v>
      </c>
      <c r="H1073" s="963">
        <v>2010</v>
      </c>
      <c r="I1073" s="60"/>
      <c r="J1073" s="60"/>
    </row>
    <row r="1074" spans="2:12" ht="10.5" customHeight="1" x14ac:dyDescent="0.2">
      <c r="B1074" s="300"/>
      <c r="C1074" s="494"/>
      <c r="D1074" s="594"/>
      <c r="E1074" s="494"/>
      <c r="F1074" s="526"/>
      <c r="G1074" s="963"/>
      <c r="H1074" s="963"/>
      <c r="I1074" s="60"/>
      <c r="J1074" s="60"/>
    </row>
    <row r="1075" spans="2:12" ht="10.5" customHeight="1" x14ac:dyDescent="0.2">
      <c r="B1075" s="491" t="s">
        <v>332</v>
      </c>
      <c r="C1075" s="494">
        <v>418</v>
      </c>
      <c r="D1075" s="594">
        <v>710</v>
      </c>
      <c r="E1075" s="494">
        <v>2255238</v>
      </c>
      <c r="F1075" s="526">
        <v>3176.39</v>
      </c>
      <c r="G1075" s="962" t="s">
        <v>1630</v>
      </c>
      <c r="H1075" s="962" t="s">
        <v>1319</v>
      </c>
      <c r="I1075" s="60"/>
      <c r="J1075" s="60"/>
    </row>
    <row r="1076" spans="2:12" ht="10.5" customHeight="1" x14ac:dyDescent="0.2">
      <c r="B1076" s="491" t="s">
        <v>335</v>
      </c>
      <c r="C1076" s="494">
        <v>472</v>
      </c>
      <c r="D1076" s="594">
        <v>650</v>
      </c>
      <c r="E1076" s="494">
        <v>2394900</v>
      </c>
      <c r="F1076" s="526">
        <v>3684.46</v>
      </c>
      <c r="G1076" s="962" t="s">
        <v>1629</v>
      </c>
      <c r="H1076" s="962" t="s">
        <v>1315</v>
      </c>
      <c r="I1076" s="60"/>
      <c r="J1076" s="95"/>
    </row>
    <row r="1077" spans="2:12" ht="11.45" customHeight="1" x14ac:dyDescent="0.2">
      <c r="B1077" s="491" t="s">
        <v>1318</v>
      </c>
      <c r="C1077" s="494">
        <v>516</v>
      </c>
      <c r="D1077" s="594">
        <v>784.5</v>
      </c>
      <c r="E1077" s="494">
        <v>3680598</v>
      </c>
      <c r="F1077" s="526">
        <v>4691.6499999999996</v>
      </c>
      <c r="G1077" s="962" t="s">
        <v>1631</v>
      </c>
      <c r="H1077" s="962" t="s">
        <v>1355</v>
      </c>
      <c r="I1077" s="1199"/>
      <c r="J1077" s="1199"/>
    </row>
    <row r="1078" spans="2:12" ht="11.25" customHeight="1" x14ac:dyDescent="0.2">
      <c r="B1078" s="491" t="s">
        <v>1356</v>
      </c>
      <c r="C1078" s="494">
        <v>503</v>
      </c>
      <c r="D1078" s="594">
        <v>948</v>
      </c>
      <c r="E1078" s="494">
        <v>5260791</v>
      </c>
      <c r="F1078" s="526">
        <v>5549.36</v>
      </c>
      <c r="G1078" s="962" t="s">
        <v>1632</v>
      </c>
      <c r="H1078" s="962" t="s">
        <v>1358</v>
      </c>
      <c r="I1078" s="59"/>
      <c r="J1078" s="59"/>
    </row>
    <row r="1079" spans="2:12" ht="11.25" customHeight="1" x14ac:dyDescent="0.2">
      <c r="B1079" s="491" t="s">
        <v>1357</v>
      </c>
      <c r="C1079" s="494">
        <v>687</v>
      </c>
      <c r="D1079" s="594">
        <v>1070</v>
      </c>
      <c r="E1079" s="494">
        <v>5063106</v>
      </c>
      <c r="F1079" s="526">
        <v>4731.87</v>
      </c>
      <c r="G1079" s="962" t="s">
        <v>1633</v>
      </c>
      <c r="H1079" s="962" t="s">
        <v>1403</v>
      </c>
      <c r="I1079" s="59"/>
      <c r="J1079" s="59"/>
    </row>
    <row r="1080" spans="2:12" ht="11.25" customHeight="1" x14ac:dyDescent="0.2">
      <c r="B1080" s="491"/>
      <c r="C1080" s="494"/>
      <c r="D1080" s="594"/>
      <c r="E1080" s="494"/>
      <c r="F1080"/>
      <c r="G1080" s="962"/>
      <c r="H1080" s="962"/>
      <c r="I1080" s="59"/>
      <c r="J1080" s="59"/>
    </row>
    <row r="1081" spans="2:12" ht="11.25" customHeight="1" x14ac:dyDescent="0.2">
      <c r="B1081" s="491" t="s">
        <v>1400</v>
      </c>
      <c r="C1081" s="494">
        <v>503</v>
      </c>
      <c r="D1081" s="594">
        <v>742</v>
      </c>
      <c r="E1081" s="1367">
        <v>4598839</v>
      </c>
      <c r="F1081" s="1206">
        <v>6197.36</v>
      </c>
      <c r="G1081" s="962" t="s">
        <v>1634</v>
      </c>
      <c r="H1081" s="962" t="s">
        <v>1422</v>
      </c>
      <c r="I1081" s="59"/>
      <c r="J1081" s="59"/>
    </row>
    <row r="1082" spans="2:12" ht="11.25" customHeight="1" x14ac:dyDescent="0.2">
      <c r="B1082" s="491" t="s">
        <v>1423</v>
      </c>
      <c r="C1082" s="494">
        <v>574</v>
      </c>
      <c r="D1082" s="594">
        <v>1316</v>
      </c>
      <c r="E1082" s="1367">
        <v>6429810</v>
      </c>
      <c r="F1082" s="1206">
        <v>4884.5</v>
      </c>
      <c r="G1082" s="962" t="s">
        <v>1635</v>
      </c>
      <c r="H1082" s="962" t="s">
        <v>1481</v>
      </c>
      <c r="I1082" s="59"/>
      <c r="J1082" s="59"/>
      <c r="K1082" s="59"/>
    </row>
    <row r="1083" spans="2:12" ht="11.25" customHeight="1" x14ac:dyDescent="0.2">
      <c r="B1083" s="492" t="s">
        <v>1482</v>
      </c>
      <c r="C1083" s="497">
        <v>775</v>
      </c>
      <c r="D1083" s="832">
        <v>1374.7</v>
      </c>
      <c r="E1083" s="404" t="s">
        <v>452</v>
      </c>
      <c r="F1083" s="1368" t="s">
        <v>452</v>
      </c>
      <c r="G1083" s="968" t="s">
        <v>452</v>
      </c>
      <c r="H1083" s="968" t="s">
        <v>1616</v>
      </c>
    </row>
    <row r="1084" spans="2:12" ht="11.45" customHeight="1" x14ac:dyDescent="0.2">
      <c r="B1084" s="1672" t="s">
        <v>271</v>
      </c>
      <c r="C1084" s="1183" t="s">
        <v>927</v>
      </c>
      <c r="D1084" s="1186"/>
      <c r="E1084" s="1186"/>
      <c r="F1084" s="1186"/>
      <c r="G1084" s="1186"/>
      <c r="H1084" s="1186"/>
      <c r="I1084" s="1186"/>
      <c r="J1084" s="1441"/>
      <c r="K1084" s="177"/>
      <c r="L1084" s="1467"/>
    </row>
    <row r="1085" spans="2:12" ht="10.5" customHeight="1" x14ac:dyDescent="0.2">
      <c r="B1085" s="1712"/>
      <c r="C1085" s="419" t="s">
        <v>124</v>
      </c>
      <c r="D1085" s="433" t="s">
        <v>1238</v>
      </c>
      <c r="E1085" s="433" t="s">
        <v>1237</v>
      </c>
      <c r="F1085" s="419" t="s">
        <v>697</v>
      </c>
      <c r="G1085" s="433" t="s">
        <v>1236</v>
      </c>
      <c r="H1085" s="1440" t="s">
        <v>604</v>
      </c>
      <c r="I1085" s="1440" t="s">
        <v>285</v>
      </c>
      <c r="J1085" s="1440" t="s">
        <v>578</v>
      </c>
      <c r="K1085" s="1482" t="s">
        <v>130</v>
      </c>
      <c r="L1085" s="56" t="s">
        <v>142</v>
      </c>
    </row>
    <row r="1086" spans="2:12" ht="10.5" customHeight="1" x14ac:dyDescent="0.2">
      <c r="B1086" s="1712"/>
      <c r="C1086" s="420" t="s">
        <v>282</v>
      </c>
      <c r="D1086" s="420" t="s">
        <v>282</v>
      </c>
      <c r="E1086" s="420" t="s">
        <v>282</v>
      </c>
      <c r="F1086" s="420"/>
      <c r="G1086" s="420" t="s">
        <v>283</v>
      </c>
      <c r="H1086" s="420"/>
      <c r="I1086" s="1425" t="s">
        <v>286</v>
      </c>
      <c r="J1086" s="1429"/>
      <c r="K1086" s="1425" t="s">
        <v>131</v>
      </c>
      <c r="L1086" s="1466"/>
    </row>
    <row r="1087" spans="2:12" ht="10.5" customHeight="1" x14ac:dyDescent="0.2">
      <c r="B1087" s="1673"/>
      <c r="C1087" s="1682" t="s">
        <v>276</v>
      </c>
      <c r="D1087" s="1684"/>
      <c r="E1087" s="1684"/>
      <c r="F1087" s="1684"/>
      <c r="G1087" s="1684"/>
      <c r="H1087" s="1684"/>
      <c r="I1087" s="1684"/>
      <c r="J1087" s="1684"/>
      <c r="K1087" s="1592"/>
      <c r="L1087" s="1593"/>
    </row>
    <row r="1088" spans="2:12" ht="10.5" customHeight="1" x14ac:dyDescent="0.2">
      <c r="B1088" s="298" t="s">
        <v>450</v>
      </c>
      <c r="C1088" s="276" t="s">
        <v>369</v>
      </c>
      <c r="D1088" s="276" t="s">
        <v>369</v>
      </c>
      <c r="E1088" s="1009">
        <v>0.64</v>
      </c>
      <c r="F1088" s="1010">
        <v>5.4</v>
      </c>
      <c r="G1088" s="1010">
        <v>18.93</v>
      </c>
      <c r="H1088" s="1010">
        <v>3.16</v>
      </c>
      <c r="I1088" s="1011">
        <v>23.18</v>
      </c>
      <c r="J1088" s="276">
        <v>7.54</v>
      </c>
      <c r="K1088" s="1009">
        <v>4.24</v>
      </c>
      <c r="L1088" s="1010">
        <f>SUM(E1088:J1088)</f>
        <v>58.85</v>
      </c>
    </row>
    <row r="1089" spans="2:12" ht="10.5" customHeight="1" x14ac:dyDescent="0.2">
      <c r="B1089" s="298" t="s">
        <v>451</v>
      </c>
      <c r="C1089" s="537" t="s">
        <v>369</v>
      </c>
      <c r="D1089" s="537" t="s">
        <v>369</v>
      </c>
      <c r="E1089" s="537">
        <v>0.52</v>
      </c>
      <c r="F1089" s="516">
        <v>2.35</v>
      </c>
      <c r="G1089" s="516">
        <v>17.8</v>
      </c>
      <c r="H1089" s="516">
        <v>1.48</v>
      </c>
      <c r="I1089" s="276">
        <v>30.43</v>
      </c>
      <c r="J1089" s="276">
        <v>1.64</v>
      </c>
      <c r="K1089" s="537">
        <v>3.98</v>
      </c>
      <c r="L1089" s="516">
        <f>SUM(E1089:J1089)</f>
        <v>54.22</v>
      </c>
    </row>
    <row r="1090" spans="2:12" ht="10.5" customHeight="1" x14ac:dyDescent="0.2">
      <c r="B1090" s="298" t="s">
        <v>320</v>
      </c>
      <c r="C1090" s="537" t="s">
        <v>369</v>
      </c>
      <c r="D1090" s="537" t="s">
        <v>369</v>
      </c>
      <c r="E1090" s="537">
        <v>1.4</v>
      </c>
      <c r="F1090" s="516">
        <v>3.32</v>
      </c>
      <c r="G1090" s="516">
        <v>24.37</v>
      </c>
      <c r="H1090" s="516">
        <v>5.05</v>
      </c>
      <c r="I1090" s="276">
        <v>35.69</v>
      </c>
      <c r="J1090" s="276">
        <v>2.54</v>
      </c>
      <c r="K1090" s="537">
        <v>7.63</v>
      </c>
      <c r="L1090" s="516">
        <f>SUM(E1090:J1090)</f>
        <v>72.37</v>
      </c>
    </row>
    <row r="1091" spans="2:12" ht="10.5" customHeight="1" x14ac:dyDescent="0.2">
      <c r="B1091" s="298" t="s">
        <v>321</v>
      </c>
      <c r="C1091" s="537" t="s">
        <v>369</v>
      </c>
      <c r="D1091" s="537" t="s">
        <v>369</v>
      </c>
      <c r="E1091" s="537">
        <v>1.7</v>
      </c>
      <c r="F1091" s="516">
        <v>4.0999999999999996</v>
      </c>
      <c r="G1091" s="516">
        <v>30</v>
      </c>
      <c r="H1091" s="516">
        <v>5.0999999999999996</v>
      </c>
      <c r="I1091" s="276">
        <v>45</v>
      </c>
      <c r="J1091" s="276">
        <v>3.1</v>
      </c>
      <c r="K1091" s="537">
        <v>9</v>
      </c>
      <c r="L1091" s="516">
        <f>SUM(E1091:J1091)</f>
        <v>89</v>
      </c>
    </row>
    <row r="1092" spans="2:12" ht="10.5" customHeight="1" x14ac:dyDescent="0.2">
      <c r="B1092" s="298" t="s">
        <v>322</v>
      </c>
      <c r="C1092" s="537" t="s">
        <v>369</v>
      </c>
      <c r="D1092" s="537" t="s">
        <v>369</v>
      </c>
      <c r="E1092" s="537">
        <v>1.29</v>
      </c>
      <c r="F1092" s="516">
        <v>11.45</v>
      </c>
      <c r="G1092" s="516">
        <v>62.07</v>
      </c>
      <c r="H1092" s="516">
        <v>8.35</v>
      </c>
      <c r="I1092" s="276">
        <v>109.48</v>
      </c>
      <c r="J1092" s="276">
        <v>8.4499999999999993</v>
      </c>
      <c r="K1092" s="537">
        <v>13.91</v>
      </c>
      <c r="L1092" s="516">
        <f>SUM(E1092:J1092)</f>
        <v>201.08999999999997</v>
      </c>
    </row>
    <row r="1093" spans="2:12" ht="10.5" customHeight="1" x14ac:dyDescent="0.2">
      <c r="B1093" s="298"/>
      <c r="C1093" s="276"/>
      <c r="D1093" s="537"/>
      <c r="E1093" s="537"/>
      <c r="F1093" s="516"/>
      <c r="G1093" s="516"/>
      <c r="H1093" s="1012"/>
      <c r="I1093" s="276"/>
      <c r="J1093" s="276"/>
      <c r="K1093" s="537"/>
      <c r="L1093" s="516"/>
    </row>
    <row r="1094" spans="2:12" ht="10.5" customHeight="1" x14ac:dyDescent="0.2">
      <c r="B1094" s="298" t="s">
        <v>323</v>
      </c>
      <c r="C1094" s="537" t="s">
        <v>369</v>
      </c>
      <c r="D1094" s="537" t="s">
        <v>369</v>
      </c>
      <c r="E1094" s="537">
        <v>1.45</v>
      </c>
      <c r="F1094" s="516">
        <v>11.4</v>
      </c>
      <c r="G1094" s="516">
        <v>63.2</v>
      </c>
      <c r="H1094" s="516">
        <v>11.4</v>
      </c>
      <c r="I1094" s="276">
        <v>85.4</v>
      </c>
      <c r="J1094" s="276">
        <v>6.8</v>
      </c>
      <c r="K1094" s="537">
        <v>19.350000000000001</v>
      </c>
      <c r="L1094" s="516">
        <f>SUM(E1094:J1094)</f>
        <v>179.65000000000003</v>
      </c>
    </row>
    <row r="1095" spans="2:12" ht="10.5" customHeight="1" x14ac:dyDescent="0.2">
      <c r="B1095" s="298" t="s">
        <v>279</v>
      </c>
      <c r="C1095" s="537" t="s">
        <v>369</v>
      </c>
      <c r="D1095" s="537">
        <v>0.14000000000000001</v>
      </c>
      <c r="E1095" s="537">
        <v>1.04</v>
      </c>
      <c r="F1095" s="516">
        <v>11.6</v>
      </c>
      <c r="G1095" s="516">
        <v>39.33</v>
      </c>
      <c r="H1095" s="516">
        <v>11.2</v>
      </c>
      <c r="I1095" s="276">
        <v>74</v>
      </c>
      <c r="J1095" s="1469">
        <v>4.2</v>
      </c>
      <c r="K1095" s="537">
        <v>12.42</v>
      </c>
      <c r="L1095" s="516">
        <f>SUM(E1095:J1095)</f>
        <v>141.37</v>
      </c>
    </row>
    <row r="1096" spans="2:12" ht="10.5" customHeight="1" x14ac:dyDescent="0.2">
      <c r="B1096" s="298" t="s">
        <v>324</v>
      </c>
      <c r="C1096" s="276">
        <v>0.12</v>
      </c>
      <c r="D1096" s="537">
        <v>0.2</v>
      </c>
      <c r="E1096" s="537">
        <v>0.68</v>
      </c>
      <c r="F1096" s="516">
        <v>27.3</v>
      </c>
      <c r="G1096" s="516">
        <v>58</v>
      </c>
      <c r="H1096" s="516">
        <v>22.4</v>
      </c>
      <c r="I1096" s="276">
        <v>99.98</v>
      </c>
      <c r="J1096" s="1469">
        <v>4.9000000000000004</v>
      </c>
      <c r="K1096" s="537">
        <v>12.64</v>
      </c>
      <c r="L1096" s="516">
        <f>SUM(E1096:J1096)</f>
        <v>213.26000000000002</v>
      </c>
    </row>
    <row r="1097" spans="2:12" ht="10.5" customHeight="1" x14ac:dyDescent="0.2">
      <c r="B1097" s="298" t="s">
        <v>325</v>
      </c>
      <c r="C1097" s="276">
        <v>0.1</v>
      </c>
      <c r="D1097" s="516">
        <v>0.35</v>
      </c>
      <c r="E1097" s="537" t="s">
        <v>369</v>
      </c>
      <c r="F1097" s="516">
        <v>23.05</v>
      </c>
      <c r="G1097" s="516">
        <v>41.6</v>
      </c>
      <c r="H1097" s="516">
        <v>26</v>
      </c>
      <c r="I1097" s="276">
        <v>112</v>
      </c>
      <c r="J1097" s="276">
        <v>10</v>
      </c>
      <c r="K1097" s="516">
        <v>9.9</v>
      </c>
      <c r="L1097" s="516">
        <f>SUM(E1097:J1097)</f>
        <v>212.65</v>
      </c>
    </row>
    <row r="1098" spans="2:12" ht="10.5" customHeight="1" x14ac:dyDescent="0.2">
      <c r="B1098" s="298" t="s">
        <v>278</v>
      </c>
      <c r="C1098" s="516">
        <v>0.12</v>
      </c>
      <c r="D1098" s="516">
        <v>0.15</v>
      </c>
      <c r="E1098" s="537" t="s">
        <v>369</v>
      </c>
      <c r="F1098" s="516">
        <v>17.5</v>
      </c>
      <c r="G1098" s="516">
        <v>22</v>
      </c>
      <c r="H1098" s="516">
        <v>13.7</v>
      </c>
      <c r="I1098" s="276">
        <v>72.2</v>
      </c>
      <c r="J1098" s="276">
        <v>5.85</v>
      </c>
      <c r="K1098" s="516">
        <v>5</v>
      </c>
      <c r="L1098" s="516">
        <f>SUM(E1098:J1098)</f>
        <v>131.25</v>
      </c>
    </row>
    <row r="1099" spans="2:12" ht="10.5" customHeight="1" x14ac:dyDescent="0.2">
      <c r="B1099" s="298"/>
      <c r="C1099" s="516"/>
      <c r="D1099" s="516"/>
      <c r="E1099" s="1013"/>
      <c r="F1099" s="516"/>
      <c r="G1099" s="516"/>
      <c r="H1099" s="276"/>
      <c r="I1099" s="276"/>
      <c r="J1099" s="1013"/>
      <c r="K1099" s="516"/>
      <c r="L1099" s="516"/>
    </row>
    <row r="1100" spans="2:12" ht="10.5" customHeight="1" x14ac:dyDescent="0.2">
      <c r="B1100" s="298" t="s">
        <v>715</v>
      </c>
      <c r="C1100" s="516">
        <v>0.09</v>
      </c>
      <c r="D1100" s="516">
        <v>0.12</v>
      </c>
      <c r="E1100" s="516">
        <v>0.38</v>
      </c>
      <c r="F1100" s="516">
        <v>29</v>
      </c>
      <c r="G1100" s="516">
        <v>36.1</v>
      </c>
      <c r="H1100" s="516" t="s">
        <v>1651</v>
      </c>
      <c r="I1100" s="516">
        <v>110.12</v>
      </c>
      <c r="J1100" s="537" t="s">
        <v>1636</v>
      </c>
      <c r="K1100" s="516">
        <v>26</v>
      </c>
      <c r="L1100" s="516">
        <f>SUM(E1100:J1100)</f>
        <v>175.60000000000002</v>
      </c>
    </row>
    <row r="1101" spans="2:12" ht="10.5" customHeight="1" x14ac:dyDescent="0.2">
      <c r="B1101" s="298" t="s">
        <v>743</v>
      </c>
      <c r="C1101" s="516">
        <v>0.42</v>
      </c>
      <c r="D1101" s="516">
        <v>0.8</v>
      </c>
      <c r="E1101" s="516">
        <v>0.3</v>
      </c>
      <c r="F1101" s="516">
        <v>30</v>
      </c>
      <c r="G1101" s="516">
        <v>39.270000000000003</v>
      </c>
      <c r="H1101" s="516" t="s">
        <v>1652</v>
      </c>
      <c r="I1101" s="516">
        <v>136.65</v>
      </c>
      <c r="J1101" s="537" t="s">
        <v>1637</v>
      </c>
      <c r="K1101" s="516">
        <v>28.5</v>
      </c>
      <c r="L1101" s="516">
        <f>SUM(E1101:J1101)</f>
        <v>206.22000000000003</v>
      </c>
    </row>
    <row r="1102" spans="2:12" ht="9.75" customHeight="1" x14ac:dyDescent="0.2">
      <c r="B1102" s="298" t="s">
        <v>496</v>
      </c>
      <c r="C1102" s="516">
        <v>7.0000000000000007E-2</v>
      </c>
      <c r="D1102" s="516">
        <v>0.75</v>
      </c>
      <c r="E1102" s="516">
        <v>1.5</v>
      </c>
      <c r="F1102" s="516">
        <v>77</v>
      </c>
      <c r="G1102" s="516">
        <v>62.5</v>
      </c>
      <c r="H1102" s="516" t="s">
        <v>1653</v>
      </c>
      <c r="I1102" s="516">
        <v>210</v>
      </c>
      <c r="J1102" s="537" t="s">
        <v>1638</v>
      </c>
      <c r="K1102" s="516">
        <v>27</v>
      </c>
      <c r="L1102" s="516">
        <f>SUM(E1102:J1102)</f>
        <v>351</v>
      </c>
    </row>
    <row r="1103" spans="2:12" ht="10.5" customHeight="1" x14ac:dyDescent="0.2">
      <c r="B1103" s="298" t="s">
        <v>382</v>
      </c>
      <c r="C1103" s="537" t="s">
        <v>369</v>
      </c>
      <c r="D1103" s="516">
        <v>1</v>
      </c>
      <c r="E1103" s="516">
        <v>1.5</v>
      </c>
      <c r="F1103" s="516">
        <v>33.75</v>
      </c>
      <c r="G1103" s="516">
        <v>45.1</v>
      </c>
      <c r="H1103" s="516" t="s">
        <v>1654</v>
      </c>
      <c r="I1103" s="516">
        <v>76.5</v>
      </c>
      <c r="J1103" s="537" t="s">
        <v>1639</v>
      </c>
      <c r="K1103" s="516">
        <v>18</v>
      </c>
      <c r="L1103" s="516">
        <f>SUM(E1103:J1103)</f>
        <v>156.85</v>
      </c>
    </row>
    <row r="1104" spans="2:12" ht="10.5" customHeight="1" x14ac:dyDescent="0.2">
      <c r="B1104" s="300">
        <v>39295</v>
      </c>
      <c r="C1104" s="537" t="s">
        <v>369</v>
      </c>
      <c r="D1104" s="516">
        <v>0.75</v>
      </c>
      <c r="E1104" s="516">
        <v>1.75</v>
      </c>
      <c r="F1104" s="516">
        <v>64.5</v>
      </c>
      <c r="G1104" s="516">
        <v>44</v>
      </c>
      <c r="H1104" s="516" t="s">
        <v>1655</v>
      </c>
      <c r="I1104" s="516">
        <v>128</v>
      </c>
      <c r="J1104" s="537" t="s">
        <v>1640</v>
      </c>
      <c r="K1104" s="516">
        <v>15</v>
      </c>
      <c r="L1104" s="516">
        <f>SUM(E1104:J1104)</f>
        <v>238.25</v>
      </c>
    </row>
    <row r="1105" spans="2:17" ht="10.5" customHeight="1" x14ac:dyDescent="0.2">
      <c r="B1105" s="300"/>
      <c r="C1105" s="516"/>
      <c r="D1105" s="516"/>
      <c r="E1105" s="516"/>
      <c r="F1105" s="516"/>
      <c r="G1105" s="516"/>
      <c r="H1105" s="516"/>
      <c r="I1105" s="516"/>
      <c r="J1105" s="537"/>
      <c r="K1105" s="516"/>
      <c r="L1105" s="516"/>
    </row>
    <row r="1106" spans="2:17" ht="10.5" customHeight="1" x14ac:dyDescent="0.2">
      <c r="B1106" s="300">
        <v>39692</v>
      </c>
      <c r="C1106" s="537" t="s">
        <v>369</v>
      </c>
      <c r="D1106" s="516">
        <v>1.6</v>
      </c>
      <c r="E1106" s="516">
        <v>2.25</v>
      </c>
      <c r="F1106" s="516">
        <v>99</v>
      </c>
      <c r="G1106" s="516">
        <v>75.599999999999994</v>
      </c>
      <c r="H1106" s="516" t="s">
        <v>1656</v>
      </c>
      <c r="I1106" s="516">
        <v>262.5</v>
      </c>
      <c r="J1106" s="537" t="s">
        <v>1641</v>
      </c>
      <c r="K1106" s="516">
        <v>18.53</v>
      </c>
      <c r="L1106" s="516">
        <f>SUM(E1106:J1106)</f>
        <v>439.35</v>
      </c>
    </row>
    <row r="1107" spans="2:17" ht="10.5" customHeight="1" x14ac:dyDescent="0.2">
      <c r="B1107" s="300">
        <v>40087</v>
      </c>
      <c r="C1107" s="537" t="s">
        <v>369</v>
      </c>
      <c r="D1107" s="516">
        <v>1.2</v>
      </c>
      <c r="E1107" s="516">
        <v>1.95</v>
      </c>
      <c r="F1107" s="516">
        <v>151.94999999999999</v>
      </c>
      <c r="G1107" s="516">
        <v>73.5</v>
      </c>
      <c r="H1107" s="516" t="s">
        <v>1657</v>
      </c>
      <c r="I1107" s="516">
        <v>239.6</v>
      </c>
      <c r="J1107" s="537" t="s">
        <v>1642</v>
      </c>
      <c r="K1107" s="516">
        <v>27</v>
      </c>
      <c r="L1107" s="516">
        <f>SUM(E1107:J1107)</f>
        <v>467</v>
      </c>
    </row>
    <row r="1108" spans="2:17" ht="10.5" customHeight="1" x14ac:dyDescent="0.2">
      <c r="B1108" s="491" t="s">
        <v>332</v>
      </c>
      <c r="C1108" s="276" t="s">
        <v>369</v>
      </c>
      <c r="D1108" s="516">
        <v>1.5</v>
      </c>
      <c r="E1108" s="516">
        <v>1.5</v>
      </c>
      <c r="F1108" s="516">
        <v>190</v>
      </c>
      <c r="G1108" s="516">
        <v>92</v>
      </c>
      <c r="H1108" s="516" t="s">
        <v>1658</v>
      </c>
      <c r="I1108" s="516">
        <v>294.5</v>
      </c>
      <c r="J1108" s="537" t="s">
        <v>1643</v>
      </c>
      <c r="K1108" s="516">
        <v>50</v>
      </c>
      <c r="L1108" s="516">
        <f>SUM(E1108:J1108)</f>
        <v>578</v>
      </c>
    </row>
    <row r="1109" spans="2:17" ht="9.75" customHeight="1" x14ac:dyDescent="0.2">
      <c r="B1109" s="491" t="s">
        <v>335</v>
      </c>
      <c r="C1109" s="516" t="s">
        <v>369</v>
      </c>
      <c r="D1109" s="516">
        <v>0.75</v>
      </c>
      <c r="E1109" s="516">
        <v>1.5</v>
      </c>
      <c r="F1109" s="516">
        <v>192.5</v>
      </c>
      <c r="G1109" s="516">
        <v>81.599999999999994</v>
      </c>
      <c r="H1109" s="516" t="s">
        <v>1648</v>
      </c>
      <c r="I1109" s="516">
        <v>263.05</v>
      </c>
      <c r="J1109" s="537" t="s">
        <v>1644</v>
      </c>
      <c r="K1109" s="516">
        <v>31.5</v>
      </c>
      <c r="L1109" s="516">
        <f>SUM(E1109:J1109)</f>
        <v>538.65000000000009</v>
      </c>
    </row>
    <row r="1110" spans="2:17" ht="11.25" customHeight="1" x14ac:dyDescent="0.2">
      <c r="B1110" s="491" t="s">
        <v>1318</v>
      </c>
      <c r="C1110" s="516" t="s">
        <v>369</v>
      </c>
      <c r="D1110" s="516">
        <v>0.75</v>
      </c>
      <c r="E1110" s="516">
        <v>7</v>
      </c>
      <c r="F1110" s="516">
        <v>249.5</v>
      </c>
      <c r="G1110" s="516">
        <v>82</v>
      </c>
      <c r="H1110" s="516" t="s">
        <v>1659</v>
      </c>
      <c r="I1110" s="516">
        <v>335</v>
      </c>
      <c r="J1110" s="537" t="s">
        <v>1645</v>
      </c>
      <c r="K1110" s="516">
        <v>22.7</v>
      </c>
      <c r="L1110" s="516">
        <f>SUM(E1110:J1110)</f>
        <v>673.5</v>
      </c>
      <c r="M1110" s="75"/>
      <c r="N1110" s="75"/>
      <c r="O1110" s="75"/>
      <c r="P1110" s="75"/>
    </row>
    <row r="1111" spans="2:17" ht="11.25" customHeight="1" x14ac:dyDescent="0.2">
      <c r="B1111" s="491"/>
      <c r="C1111" s="516"/>
      <c r="D1111" s="516"/>
      <c r="E1111" s="516"/>
      <c r="F1111" s="516"/>
      <c r="G1111" s="516"/>
      <c r="H1111" s="516"/>
      <c r="I1111" s="516"/>
      <c r="J1111" s="537"/>
      <c r="K1111" s="516"/>
      <c r="L1111" s="516"/>
      <c r="M1111" s="76"/>
      <c r="N1111" s="76"/>
      <c r="O1111" s="76"/>
      <c r="P1111" s="76"/>
      <c r="Q1111" s="76"/>
    </row>
    <row r="1112" spans="2:17" ht="11.25" customHeight="1" x14ac:dyDescent="0.2">
      <c r="B1112" s="491" t="s">
        <v>1356</v>
      </c>
      <c r="C1112" s="516" t="s">
        <v>369</v>
      </c>
      <c r="D1112" s="516">
        <v>3.6</v>
      </c>
      <c r="E1112" s="516">
        <v>14</v>
      </c>
      <c r="F1112" s="516">
        <v>352</v>
      </c>
      <c r="G1112" s="516">
        <v>98</v>
      </c>
      <c r="H1112" s="516" t="s">
        <v>1660</v>
      </c>
      <c r="I1112" s="516">
        <v>335</v>
      </c>
      <c r="J1112" s="537" t="s">
        <v>1646</v>
      </c>
      <c r="K1112" s="516">
        <v>32</v>
      </c>
      <c r="L1112" s="516">
        <f>SUM(E1112:J1112)</f>
        <v>799</v>
      </c>
      <c r="M1112" s="76"/>
      <c r="N1112" s="76"/>
      <c r="O1112" s="76"/>
      <c r="P1112" s="76"/>
      <c r="Q1112" s="76"/>
    </row>
    <row r="1113" spans="2:17" ht="11.25" customHeight="1" x14ac:dyDescent="0.2">
      <c r="B1113" s="491" t="s">
        <v>1357</v>
      </c>
      <c r="C1113" s="516">
        <v>1.6</v>
      </c>
      <c r="D1113" s="516">
        <v>2.1</v>
      </c>
      <c r="E1113" s="516">
        <v>14</v>
      </c>
      <c r="F1113" s="516">
        <v>366</v>
      </c>
      <c r="G1113" s="516">
        <v>102.9</v>
      </c>
      <c r="H1113" s="516" t="s">
        <v>1661</v>
      </c>
      <c r="I1113" s="516">
        <v>389.9</v>
      </c>
      <c r="J1113" s="537" t="s">
        <v>1647</v>
      </c>
      <c r="K1113" s="516">
        <v>52.5</v>
      </c>
      <c r="L1113" s="516">
        <f>SUM(E1113:J1113)</f>
        <v>872.8</v>
      </c>
      <c r="M1113" s="1190"/>
      <c r="N1113" s="1190"/>
      <c r="O1113" s="1190"/>
      <c r="P1113" s="1190"/>
      <c r="Q1113" s="1190"/>
    </row>
    <row r="1114" spans="2:17" ht="11.25" customHeight="1" x14ac:dyDescent="0.2">
      <c r="B1114" s="491" t="s">
        <v>1400</v>
      </c>
      <c r="C1114" s="516">
        <v>1.2</v>
      </c>
      <c r="D1114" s="516">
        <v>2.1</v>
      </c>
      <c r="E1114" s="516">
        <v>13.6</v>
      </c>
      <c r="F1114" s="516">
        <v>148</v>
      </c>
      <c r="G1114" s="516">
        <v>66</v>
      </c>
      <c r="H1114" s="516" t="s">
        <v>1662</v>
      </c>
      <c r="I1114" s="516">
        <v>408</v>
      </c>
      <c r="J1114" s="537" t="s">
        <v>1648</v>
      </c>
      <c r="K1114" s="516">
        <v>14.1</v>
      </c>
      <c r="L1114" s="516">
        <v>742</v>
      </c>
      <c r="M1114" s="1366"/>
      <c r="N1114" s="1366"/>
      <c r="O1114" s="1366"/>
      <c r="P1114" s="1366"/>
      <c r="Q1114" s="1366"/>
    </row>
    <row r="1115" spans="2:17" ht="11.25" customHeight="1" x14ac:dyDescent="0.2">
      <c r="B1115" s="491" t="s">
        <v>1423</v>
      </c>
      <c r="C1115" s="516">
        <v>1.1000000000000001</v>
      </c>
      <c r="D1115" s="516">
        <v>2.8</v>
      </c>
      <c r="E1115" s="516">
        <v>10.5</v>
      </c>
      <c r="F1115" s="516">
        <v>504</v>
      </c>
      <c r="G1115" s="516">
        <v>89.6</v>
      </c>
      <c r="H1115" s="516" t="s">
        <v>1663</v>
      </c>
      <c r="I1115" s="516">
        <v>554.29999999999995</v>
      </c>
      <c r="J1115" s="537" t="s">
        <v>1649</v>
      </c>
      <c r="K1115" s="516">
        <v>52.9</v>
      </c>
      <c r="L1115" s="516">
        <v>1316</v>
      </c>
      <c r="M1115" s="1418"/>
      <c r="N1115" s="1418"/>
      <c r="O1115" s="1418"/>
      <c r="P1115" s="1418"/>
      <c r="Q1115" s="1418"/>
    </row>
    <row r="1116" spans="2:17" ht="11.25" customHeight="1" x14ac:dyDescent="0.2">
      <c r="B1116" s="492" t="s">
        <v>1482</v>
      </c>
      <c r="C1116" s="524">
        <v>0.4</v>
      </c>
      <c r="D1116" s="524">
        <v>3</v>
      </c>
      <c r="E1116" s="524">
        <v>9</v>
      </c>
      <c r="F1116" s="524">
        <v>517.5</v>
      </c>
      <c r="G1116" s="524">
        <v>124</v>
      </c>
      <c r="H1116" s="524" t="s">
        <v>1664</v>
      </c>
      <c r="I1116" s="524">
        <v>555</v>
      </c>
      <c r="J1116" s="1465" t="s">
        <v>1650</v>
      </c>
      <c r="K1116" s="524">
        <v>50.8</v>
      </c>
      <c r="L1116" s="524">
        <v>1374.7</v>
      </c>
      <c r="M1116" s="76"/>
      <c r="N1116" s="76"/>
      <c r="O1116" s="76"/>
      <c r="P1116" s="76"/>
      <c r="Q1116" s="76"/>
    </row>
    <row r="1117" spans="2:17" ht="6" customHeight="1" x14ac:dyDescent="0.2">
      <c r="B1117" s="1237"/>
      <c r="C1117" s="1013"/>
      <c r="D1117" s="1013"/>
      <c r="E1117" s="1013"/>
      <c r="F1117" s="1013"/>
      <c r="G1117" s="1013"/>
      <c r="H1117" s="1013"/>
      <c r="I1117" s="1013"/>
      <c r="J1117" s="1013"/>
      <c r="K1117" s="1240"/>
      <c r="L1117" s="1240"/>
      <c r="M1117" s="1240"/>
      <c r="N1117" s="1240"/>
      <c r="O1117" s="1240"/>
      <c r="P1117" s="1240"/>
      <c r="Q1117" s="1240"/>
    </row>
    <row r="1118" spans="2:17" ht="10.5" customHeight="1" x14ac:dyDescent="0.2">
      <c r="B1118" s="1241" t="s">
        <v>1041</v>
      </c>
      <c r="C1118" s="1241"/>
      <c r="D1118" s="1241"/>
      <c r="E1118" s="1241"/>
      <c r="F1118" s="1241"/>
      <c r="G1118" s="1241"/>
      <c r="H1118" s="76"/>
      <c r="I1118" s="76"/>
      <c r="J1118" s="76"/>
      <c r="K1118" s="76"/>
      <c r="L1118" s="76"/>
      <c r="M1118" s="76"/>
      <c r="N1118" s="76"/>
      <c r="O1118" s="76"/>
      <c r="P1118" s="76"/>
      <c r="Q1118" s="76"/>
    </row>
    <row r="1119" spans="2:17" ht="10.5" customHeight="1" x14ac:dyDescent="0.2">
      <c r="B1119" s="1241" t="s">
        <v>1042</v>
      </c>
      <c r="C1119" s="1241"/>
      <c r="D1119" s="1241"/>
      <c r="E1119" s="1241"/>
      <c r="F1119" s="1241"/>
      <c r="G1119" s="1241"/>
      <c r="H1119" s="76"/>
      <c r="I1119" s="76"/>
      <c r="J1119" s="76"/>
      <c r="K1119" s="76"/>
      <c r="L1119" s="76"/>
      <c r="M1119" s="76"/>
      <c r="N1119" s="76"/>
      <c r="O1119" s="76"/>
      <c r="P1119" s="76"/>
      <c r="Q1119" s="76"/>
    </row>
    <row r="1120" spans="2:17" ht="10.5" customHeight="1" x14ac:dyDescent="0.2">
      <c r="B1120" s="1241" t="s">
        <v>1043</v>
      </c>
      <c r="C1120" s="1241"/>
      <c r="D1120" s="1241"/>
      <c r="E1120" s="1241"/>
      <c r="F1120" s="1241"/>
      <c r="G1120" s="1241"/>
      <c r="H1120" s="76"/>
      <c r="I1120" s="76"/>
      <c r="J1120" s="76"/>
      <c r="K1120" s="76"/>
      <c r="L1120" s="76"/>
      <c r="M1120" s="76"/>
      <c r="N1120" s="76"/>
      <c r="O1120" s="76"/>
      <c r="P1120" s="76"/>
      <c r="Q1120" s="76"/>
    </row>
    <row r="1121" spans="2:17" ht="10.5" customHeight="1" x14ac:dyDescent="0.2">
      <c r="B1121" s="1277" t="s">
        <v>913</v>
      </c>
      <c r="C1121" s="1241"/>
      <c r="D1121" s="1241"/>
      <c r="E1121" s="1241"/>
      <c r="F1121" s="1241"/>
      <c r="G1121" s="1278"/>
      <c r="H1121" s="76"/>
      <c r="I1121" s="76"/>
      <c r="J1121" s="76"/>
      <c r="K1121" s="76"/>
      <c r="L1121" s="76"/>
      <c r="M1121" s="76"/>
      <c r="N1121" s="76"/>
      <c r="O1121" s="76"/>
      <c r="P1121" s="76"/>
      <c r="Q1121" s="76"/>
    </row>
    <row r="1122" spans="2:17" ht="10.5" customHeight="1" x14ac:dyDescent="0.2">
      <c r="B1122" s="1241" t="s">
        <v>914</v>
      </c>
      <c r="C1122" s="1241"/>
      <c r="D1122" s="1241"/>
      <c r="E1122" s="1241"/>
      <c r="F1122" s="1241"/>
      <c r="G1122" s="1241"/>
      <c r="H1122" s="76"/>
      <c r="I1122" s="76"/>
      <c r="J1122" s="76"/>
      <c r="K1122" s="76"/>
      <c r="L1122" s="76"/>
      <c r="M1122" s="76"/>
      <c r="N1122" s="76"/>
      <c r="O1122" s="76"/>
      <c r="P1122" s="76"/>
      <c r="Q1122" s="76"/>
    </row>
    <row r="1123" spans="2:17" ht="10.5" customHeight="1" x14ac:dyDescent="0.2">
      <c r="B1123" s="1277" t="s">
        <v>513</v>
      </c>
      <c r="C1123" s="1241"/>
      <c r="D1123" s="1241"/>
      <c r="E1123" s="1241"/>
      <c r="F1123" s="1241"/>
      <c r="G1123" s="1241"/>
      <c r="H1123" s="76"/>
      <c r="I1123" s="76"/>
      <c r="J1123" s="76"/>
      <c r="K1123" s="76"/>
      <c r="L1123" s="76"/>
      <c r="M1123" s="76"/>
      <c r="N1123" s="76"/>
      <c r="O1123" s="76"/>
      <c r="P1123" s="76"/>
      <c r="Q1123" s="76"/>
    </row>
    <row r="1124" spans="2:17" ht="10.5" customHeight="1" x14ac:dyDescent="0.2">
      <c r="B1124" s="1713" t="s">
        <v>1044</v>
      </c>
      <c r="C1124" s="1714"/>
      <c r="D1124" s="1714"/>
      <c r="E1124" s="1714"/>
      <c r="F1124" s="1714"/>
      <c r="G1124" s="1714"/>
      <c r="H1124" s="76"/>
      <c r="I1124" s="76"/>
      <c r="J1124" s="76"/>
      <c r="K1124" s="76"/>
      <c r="L1124" s="76"/>
      <c r="M1124" s="76"/>
      <c r="N1124" s="76"/>
      <c r="O1124" s="76"/>
      <c r="P1124" s="76"/>
      <c r="Q1124" s="76"/>
    </row>
    <row r="1125" spans="2:17" ht="10.5" customHeight="1" x14ac:dyDescent="0.2">
      <c r="B1125" s="1241" t="s">
        <v>1045</v>
      </c>
      <c r="C1125" s="1241"/>
      <c r="D1125" s="1241"/>
      <c r="E1125" s="1241"/>
      <c r="F1125" s="1241"/>
      <c r="G1125" s="1241"/>
      <c r="H1125" s="76"/>
      <c r="I1125" s="76"/>
      <c r="J1125" s="76"/>
      <c r="K1125" s="76"/>
      <c r="L1125" s="76"/>
      <c r="M1125" s="76"/>
      <c r="N1125" s="76"/>
      <c r="O1125" s="76"/>
      <c r="P1125" s="76"/>
      <c r="Q1125" s="76"/>
    </row>
    <row r="1126" spans="2:17" ht="10.5" customHeight="1" x14ac:dyDescent="0.2">
      <c r="B1126" s="1241"/>
      <c r="C1126" s="1241"/>
      <c r="D1126" s="1241"/>
      <c r="E1126" s="1241"/>
      <c r="F1126" s="1241"/>
      <c r="G1126" s="1241"/>
      <c r="H1126" s="1240"/>
      <c r="I1126" s="1240"/>
      <c r="J1126" s="1240"/>
      <c r="K1126" s="1240"/>
      <c r="L1126" s="1240"/>
      <c r="M1126" s="1240"/>
      <c r="N1126" s="1240"/>
      <c r="O1126" s="1240"/>
      <c r="P1126" s="1240"/>
      <c r="Q1126" s="1240"/>
    </row>
    <row r="1127" spans="2:17" ht="10.5" customHeight="1" x14ac:dyDescent="0.2">
      <c r="B1127" s="1241"/>
      <c r="C1127" s="1241"/>
      <c r="D1127" s="1241"/>
      <c r="E1127" s="1241"/>
      <c r="F1127" s="1241"/>
      <c r="G1127" s="1241"/>
      <c r="H1127" s="1240"/>
      <c r="I1127" s="1240"/>
      <c r="J1127" s="1240"/>
      <c r="K1127" s="1240"/>
      <c r="L1127" s="1240"/>
      <c r="M1127" s="1240"/>
      <c r="N1127" s="1240"/>
      <c r="O1127" s="1240"/>
      <c r="P1127" s="1240"/>
      <c r="Q1127" s="1240"/>
    </row>
    <row r="1128" spans="2:17" ht="10.5" customHeight="1" x14ac:dyDescent="0.2">
      <c r="B1128" s="1241"/>
      <c r="C1128" s="1241"/>
      <c r="D1128" s="1241"/>
      <c r="E1128" s="1241"/>
      <c r="F1128" s="1241"/>
      <c r="G1128" s="1241"/>
      <c r="H1128" s="1240"/>
      <c r="I1128" s="1240"/>
      <c r="J1128" s="1240"/>
      <c r="K1128" s="1240"/>
      <c r="L1128" s="1240"/>
      <c r="M1128" s="1240"/>
      <c r="N1128" s="1240"/>
      <c r="O1128" s="1240"/>
      <c r="P1128" s="1240"/>
      <c r="Q1128" s="1240"/>
    </row>
    <row r="1129" spans="2:17" ht="10.5" customHeight="1" x14ac:dyDescent="0.2">
      <c r="B1129" s="1241"/>
      <c r="C1129" s="1241"/>
      <c r="D1129" s="1241"/>
      <c r="E1129" s="1241"/>
      <c r="F1129" s="1241"/>
      <c r="G1129" s="1241"/>
      <c r="H1129" s="1240"/>
      <c r="I1129" s="1240"/>
      <c r="J1129" s="1240"/>
      <c r="K1129" s="1240"/>
      <c r="L1129" s="1240"/>
      <c r="M1129" s="1240"/>
      <c r="N1129" s="1240"/>
      <c r="O1129" s="1240"/>
      <c r="P1129" s="1240"/>
      <c r="Q1129" s="1240"/>
    </row>
    <row r="1130" spans="2:17" ht="10.5" customHeight="1" x14ac:dyDescent="0.2">
      <c r="B1130" s="1241"/>
      <c r="C1130" s="1241"/>
      <c r="D1130" s="1241"/>
      <c r="E1130" s="1241"/>
      <c r="F1130" s="1241"/>
      <c r="G1130" s="1241"/>
      <c r="H1130" s="1240"/>
      <c r="I1130" s="1240"/>
      <c r="J1130" s="1240"/>
      <c r="K1130" s="1240"/>
      <c r="L1130" s="1240"/>
      <c r="M1130" s="1240"/>
      <c r="N1130" s="1240"/>
      <c r="O1130" s="1240"/>
      <c r="P1130" s="1240"/>
      <c r="Q1130" s="1240"/>
    </row>
    <row r="1131" spans="2:17" ht="10.5" customHeight="1" x14ac:dyDescent="0.2">
      <c r="B1131" s="1241"/>
      <c r="C1131" s="1241"/>
      <c r="D1131" s="1241"/>
      <c r="E1131" s="1241"/>
      <c r="F1131" s="1241"/>
      <c r="G1131" s="1241"/>
      <c r="H1131" s="1240"/>
      <c r="I1131" s="1240"/>
      <c r="J1131" s="1240"/>
      <c r="K1131" s="1240"/>
      <c r="L1131" s="1240"/>
      <c r="M1131" s="1240"/>
      <c r="N1131" s="1240"/>
      <c r="O1131" s="1240"/>
      <c r="P1131" s="1240"/>
      <c r="Q1131" s="1240"/>
    </row>
    <row r="1132" spans="2:17" ht="10.5" customHeight="1" x14ac:dyDescent="0.2">
      <c r="B1132" s="1241"/>
      <c r="C1132" s="1241"/>
      <c r="D1132" s="1241"/>
      <c r="E1132" s="1241"/>
      <c r="F1132" s="1241"/>
      <c r="G1132" s="1241"/>
      <c r="H1132" s="1240"/>
      <c r="I1132" s="1240"/>
      <c r="J1132" s="1240"/>
      <c r="K1132" s="1240"/>
      <c r="L1132" s="1240"/>
      <c r="M1132" s="1240"/>
      <c r="N1132" s="1240"/>
      <c r="O1132" s="1240"/>
      <c r="P1132" s="1240"/>
      <c r="Q1132" s="1240"/>
    </row>
    <row r="1133" spans="2:17" ht="10.5" customHeight="1" x14ac:dyDescent="0.2">
      <c r="B1133" s="1241"/>
      <c r="C1133" s="1241"/>
      <c r="D1133" s="1241"/>
      <c r="E1133" s="1241"/>
      <c r="F1133" s="1241"/>
      <c r="G1133" s="1241"/>
      <c r="H1133" s="1240"/>
      <c r="I1133" s="1240"/>
      <c r="J1133" s="1240"/>
      <c r="K1133" s="1240"/>
      <c r="L1133" s="1240"/>
      <c r="M1133" s="1240"/>
      <c r="N1133" s="1240"/>
      <c r="O1133" s="1240"/>
      <c r="P1133" s="1240"/>
      <c r="Q1133" s="1240"/>
    </row>
    <row r="1134" spans="2:17" ht="10.5" customHeight="1" x14ac:dyDescent="0.2">
      <c r="B1134" s="1241"/>
      <c r="C1134" s="1241"/>
      <c r="D1134" s="1241"/>
      <c r="E1134" s="1241"/>
      <c r="F1134" s="1241"/>
      <c r="G1134" s="1241"/>
      <c r="H1134" s="1240"/>
      <c r="I1134" s="1240"/>
      <c r="J1134" s="1240"/>
      <c r="K1134" s="1240"/>
      <c r="L1134" s="1240"/>
      <c r="M1134" s="1240"/>
      <c r="N1134" s="1240"/>
      <c r="O1134" s="1240"/>
      <c r="P1134" s="1240"/>
      <c r="Q1134" s="1240"/>
    </row>
    <row r="1135" spans="2:17" ht="11.45" customHeight="1" x14ac:dyDescent="0.2">
      <c r="B1135" s="48"/>
      <c r="C1135" s="76"/>
      <c r="D1135" s="76"/>
      <c r="E1135" s="76"/>
      <c r="F1135" s="76"/>
      <c r="G1135" s="76"/>
      <c r="H1135" s="76"/>
    </row>
    <row r="1136" spans="2:17" ht="11.45" customHeight="1" x14ac:dyDescent="0.2">
      <c r="B1136" s="48"/>
      <c r="C1136" s="76"/>
      <c r="D1136" s="76"/>
      <c r="E1136" s="76"/>
      <c r="F1136" s="76"/>
      <c r="G1136" s="149">
        <v>19</v>
      </c>
      <c r="H1136" s="76"/>
    </row>
    <row r="1137" spans="2:9" ht="10.5" customHeight="1" x14ac:dyDescent="0.2">
      <c r="B1137" s="48"/>
      <c r="C1137" s="76"/>
      <c r="D1137" s="76"/>
      <c r="E1137" s="76"/>
      <c r="F1137" s="76"/>
      <c r="G1137" s="76"/>
    </row>
    <row r="1138" spans="2:9" ht="10.5" customHeight="1" x14ac:dyDescent="0.2">
      <c r="B1138" s="1239"/>
      <c r="C1138" s="1240"/>
      <c r="D1138" s="1240"/>
      <c r="E1138" s="1240"/>
      <c r="F1138" s="1240"/>
      <c r="G1138" s="1240"/>
    </row>
    <row r="1139" spans="2:9" ht="11.45" customHeight="1" x14ac:dyDescent="0.2">
      <c r="B1139" s="60" t="s">
        <v>848</v>
      </c>
      <c r="C1139" s="60"/>
      <c r="D1139" s="60"/>
      <c r="E1139" s="60"/>
      <c r="F1139" s="60"/>
      <c r="G1139" s="60"/>
      <c r="H1139" s="60"/>
      <c r="I1139" s="60"/>
    </row>
    <row r="1140" spans="2:9" ht="10.5" customHeight="1" x14ac:dyDescent="0.2">
      <c r="B1140" s="1745" t="s">
        <v>1410</v>
      </c>
      <c r="C1140" s="1702" t="s">
        <v>34</v>
      </c>
      <c r="D1140" s="1716" t="s">
        <v>35</v>
      </c>
      <c r="E1140" s="1717"/>
      <c r="F1140" s="1717"/>
      <c r="G1140" s="1717"/>
      <c r="H1140" s="1718"/>
      <c r="I1140" s="1702" t="s">
        <v>141</v>
      </c>
    </row>
    <row r="1141" spans="2:9" ht="22.5" customHeight="1" x14ac:dyDescent="0.2">
      <c r="B1141" s="1746"/>
      <c r="C1141" s="1703"/>
      <c r="D1141" s="309" t="s">
        <v>37</v>
      </c>
      <c r="E1141" s="1483" t="s">
        <v>1718</v>
      </c>
      <c r="F1141" s="310" t="s">
        <v>1190</v>
      </c>
      <c r="G1141" s="1486" t="s">
        <v>280</v>
      </c>
      <c r="H1141" s="1516" t="s">
        <v>142</v>
      </c>
      <c r="I1141" s="1703"/>
    </row>
    <row r="1142" spans="2:9" ht="10.5" customHeight="1" x14ac:dyDescent="0.2">
      <c r="B1142" s="1747"/>
      <c r="C1142" s="1704" t="s">
        <v>1247</v>
      </c>
      <c r="D1142" s="1705"/>
      <c r="E1142" s="1705"/>
      <c r="F1142" s="1705"/>
      <c r="G1142" s="1705"/>
      <c r="H1142" s="1705"/>
      <c r="I1142" s="273"/>
    </row>
    <row r="1143" spans="2:9" ht="10.5" customHeight="1" x14ac:dyDescent="0.2">
      <c r="B1143" s="548"/>
      <c r="C1143" s="833"/>
      <c r="D1143" s="833"/>
      <c r="E1143" s="833"/>
      <c r="F1143" s="833"/>
      <c r="G1143" s="416"/>
      <c r="H1143" s="833"/>
      <c r="I1143" s="416"/>
    </row>
    <row r="1144" spans="2:9" ht="10.5" customHeight="1" x14ac:dyDescent="0.2">
      <c r="B1144" s="548" t="s">
        <v>755</v>
      </c>
      <c r="C1144" s="833">
        <v>37823</v>
      </c>
      <c r="D1144" s="833">
        <v>26279</v>
      </c>
      <c r="E1144" s="833">
        <v>811</v>
      </c>
      <c r="F1144" s="833">
        <v>8942</v>
      </c>
      <c r="G1144" s="833">
        <v>1675</v>
      </c>
      <c r="H1144" s="833">
        <f>SUM(D1144:G1144)</f>
        <v>37707</v>
      </c>
      <c r="I1144" s="416">
        <v>59</v>
      </c>
    </row>
    <row r="1145" spans="2:9" ht="10.5" customHeight="1" x14ac:dyDescent="0.2">
      <c r="B1145" s="548" t="s">
        <v>756</v>
      </c>
      <c r="C1145" s="833">
        <v>35065</v>
      </c>
      <c r="D1145" s="833">
        <v>18744</v>
      </c>
      <c r="E1145" s="833" t="s">
        <v>369</v>
      </c>
      <c r="F1145" s="833">
        <v>13356</v>
      </c>
      <c r="G1145" s="833">
        <v>2835</v>
      </c>
      <c r="H1145" s="833">
        <f>SUM(D1145:G1145)</f>
        <v>34935</v>
      </c>
      <c r="I1145" s="416" t="s">
        <v>452</v>
      </c>
    </row>
    <row r="1146" spans="2:9" ht="10.5" customHeight="1" x14ac:dyDescent="0.2">
      <c r="B1146" s="548" t="s">
        <v>757</v>
      </c>
      <c r="C1146" s="833">
        <v>31948</v>
      </c>
      <c r="D1146" s="833">
        <v>7049</v>
      </c>
      <c r="E1146" s="833">
        <v>6438</v>
      </c>
      <c r="F1146" s="833">
        <v>15393</v>
      </c>
      <c r="G1146" s="833">
        <v>1386</v>
      </c>
      <c r="H1146" s="833">
        <f>SUM(D1146:G1146)</f>
        <v>30266</v>
      </c>
      <c r="I1146" s="416" t="s">
        <v>452</v>
      </c>
    </row>
    <row r="1147" spans="2:9" ht="10.5" customHeight="1" x14ac:dyDescent="0.2">
      <c r="B1147" s="548" t="s">
        <v>758</v>
      </c>
      <c r="C1147" s="833">
        <v>63942</v>
      </c>
      <c r="D1147" s="833">
        <v>24607</v>
      </c>
      <c r="E1147" s="833">
        <v>18398</v>
      </c>
      <c r="F1147" s="833">
        <v>16440</v>
      </c>
      <c r="G1147" s="833">
        <v>2477</v>
      </c>
      <c r="H1147" s="833">
        <f>SUM(D1147:G1147)</f>
        <v>61922</v>
      </c>
      <c r="I1147" s="416" t="s">
        <v>452</v>
      </c>
    </row>
    <row r="1148" spans="2:9" ht="10.5" customHeight="1" x14ac:dyDescent="0.2">
      <c r="B1148" s="548" t="s">
        <v>759</v>
      </c>
      <c r="C1148" s="833">
        <v>77291</v>
      </c>
      <c r="D1148" s="833">
        <v>26748</v>
      </c>
      <c r="E1148" s="833">
        <v>28401</v>
      </c>
      <c r="F1148" s="833">
        <v>15272</v>
      </c>
      <c r="G1148" s="833">
        <v>671</v>
      </c>
      <c r="H1148" s="833">
        <f>SUM(D1148:G1148)</f>
        <v>71092</v>
      </c>
      <c r="I1148" s="416" t="s">
        <v>452</v>
      </c>
    </row>
    <row r="1149" spans="2:9" ht="10.5" customHeight="1" x14ac:dyDescent="0.2">
      <c r="B1149" s="548"/>
      <c r="C1149" s="833"/>
      <c r="D1149" s="833"/>
      <c r="E1149" s="833"/>
      <c r="F1149" s="833"/>
      <c r="G1149" s="833"/>
      <c r="H1149" s="833"/>
      <c r="I1149" s="834"/>
    </row>
    <row r="1150" spans="2:9" ht="10.5" customHeight="1" x14ac:dyDescent="0.2">
      <c r="B1150" s="548" t="s">
        <v>760</v>
      </c>
      <c r="C1150" s="833">
        <v>108826</v>
      </c>
      <c r="D1150" s="833">
        <v>33874</v>
      </c>
      <c r="E1150" s="833">
        <v>45204</v>
      </c>
      <c r="F1150" s="833">
        <v>18842</v>
      </c>
      <c r="G1150" s="833">
        <v>1980</v>
      </c>
      <c r="H1150" s="833">
        <f>SUM(D1150:G1150)</f>
        <v>99900</v>
      </c>
      <c r="I1150" s="416">
        <v>496</v>
      </c>
    </row>
    <row r="1151" spans="2:9" ht="10.5" customHeight="1" x14ac:dyDescent="0.2">
      <c r="B1151" s="548" t="s">
        <v>761</v>
      </c>
      <c r="C1151" s="833">
        <v>125506</v>
      </c>
      <c r="D1151" s="833">
        <v>53978</v>
      </c>
      <c r="E1151" s="833">
        <v>54280</v>
      </c>
      <c r="F1151" s="833">
        <v>17943</v>
      </c>
      <c r="G1151" s="833">
        <v>376</v>
      </c>
      <c r="H1151" s="833">
        <f>SUM(D1151:G1151)</f>
        <v>126577</v>
      </c>
      <c r="I1151" s="416" t="s">
        <v>452</v>
      </c>
    </row>
    <row r="1152" spans="2:9" ht="10.5" customHeight="1" x14ac:dyDescent="0.2">
      <c r="B1152" s="548" t="s">
        <v>449</v>
      </c>
      <c r="C1152" s="833">
        <v>57154</v>
      </c>
      <c r="D1152" s="833">
        <v>23052</v>
      </c>
      <c r="E1152" s="833">
        <v>25534</v>
      </c>
      <c r="F1152" s="833">
        <v>16108</v>
      </c>
      <c r="G1152" s="833">
        <v>161</v>
      </c>
      <c r="H1152" s="833">
        <f>SUM(D1152:G1152)</f>
        <v>64855</v>
      </c>
      <c r="I1152" s="416" t="s">
        <v>452</v>
      </c>
    </row>
    <row r="1153" spans="2:9" ht="10.5" customHeight="1" x14ac:dyDescent="0.2">
      <c r="B1153" s="548" t="s">
        <v>450</v>
      </c>
      <c r="C1153" s="833">
        <v>63299</v>
      </c>
      <c r="D1153" s="833">
        <v>31868</v>
      </c>
      <c r="E1153" s="833">
        <v>15436</v>
      </c>
      <c r="F1153" s="833">
        <v>15878</v>
      </c>
      <c r="G1153" s="833">
        <v>104</v>
      </c>
      <c r="H1153" s="833">
        <f>SUM(D1153:G1153)</f>
        <v>63286</v>
      </c>
      <c r="I1153" s="416" t="s">
        <v>452</v>
      </c>
    </row>
    <row r="1154" spans="2:9" ht="10.5" customHeight="1" x14ac:dyDescent="0.2">
      <c r="B1154" s="548" t="s">
        <v>451</v>
      </c>
      <c r="C1154" s="833">
        <v>67735</v>
      </c>
      <c r="D1154" s="833" t="s">
        <v>1719</v>
      </c>
      <c r="E1154" s="833" t="s">
        <v>1720</v>
      </c>
      <c r="F1154" s="833" t="s">
        <v>1721</v>
      </c>
      <c r="G1154" s="833" t="s">
        <v>1722</v>
      </c>
      <c r="H1154" s="833" t="s">
        <v>1723</v>
      </c>
      <c r="I1154" s="416" t="s">
        <v>452</v>
      </c>
    </row>
    <row r="1155" spans="2:9" ht="10.5" customHeight="1" x14ac:dyDescent="0.2">
      <c r="B1155" s="548"/>
      <c r="C1155" s="833"/>
      <c r="D1155" s="833"/>
      <c r="E1155" s="833"/>
      <c r="F1155" s="833"/>
      <c r="G1155" s="833"/>
      <c r="H1155" s="833"/>
      <c r="I1155" s="416"/>
    </row>
    <row r="1156" spans="2:9" ht="10.5" customHeight="1" x14ac:dyDescent="0.2">
      <c r="B1156" s="548" t="s">
        <v>320</v>
      </c>
      <c r="C1156" s="833">
        <v>58200</v>
      </c>
      <c r="D1156" s="833">
        <v>33200</v>
      </c>
      <c r="E1156" s="835" t="s">
        <v>1724</v>
      </c>
      <c r="F1156" s="833">
        <v>15000</v>
      </c>
      <c r="G1156" s="833">
        <v>10000</v>
      </c>
      <c r="H1156" s="833">
        <f>SUM(D1156:G1156)</f>
        <v>58200</v>
      </c>
      <c r="I1156" s="416" t="s">
        <v>452</v>
      </c>
    </row>
    <row r="1157" spans="2:9" ht="10.5" customHeight="1" x14ac:dyDescent="0.2">
      <c r="B1157" s="548" t="s">
        <v>321</v>
      </c>
      <c r="C1157" s="833">
        <v>83000</v>
      </c>
      <c r="D1157" s="833">
        <v>45000</v>
      </c>
      <c r="E1157" s="814"/>
      <c r="F1157" s="833">
        <v>18000</v>
      </c>
      <c r="G1157" s="833">
        <v>20000</v>
      </c>
      <c r="H1157" s="833">
        <f>SUM(D1157:G1157)</f>
        <v>83000</v>
      </c>
      <c r="I1157" s="416" t="s">
        <v>452</v>
      </c>
    </row>
    <row r="1158" spans="2:9" ht="10.5" customHeight="1" x14ac:dyDescent="0.2">
      <c r="B1158" s="548" t="s">
        <v>322</v>
      </c>
      <c r="C1158" s="833">
        <v>98000</v>
      </c>
      <c r="D1158" s="836">
        <v>55000</v>
      </c>
      <c r="E1158" s="837"/>
      <c r="F1158" s="837">
        <v>5000</v>
      </c>
      <c r="G1158" s="837">
        <v>36000</v>
      </c>
      <c r="H1158" s="833">
        <f>SUM(D1158:G1158)</f>
        <v>96000</v>
      </c>
      <c r="I1158" s="416">
        <v>13000</v>
      </c>
    </row>
    <row r="1159" spans="2:9" ht="10.5" customHeight="1" x14ac:dyDescent="0.2">
      <c r="B1159" s="549">
        <v>1998</v>
      </c>
      <c r="C1159" s="833">
        <v>215000</v>
      </c>
      <c r="D1159" s="836">
        <v>90000</v>
      </c>
      <c r="E1159" s="838"/>
      <c r="F1159" s="837">
        <v>4000</v>
      </c>
      <c r="G1159" s="837">
        <v>79000</v>
      </c>
      <c r="H1159" s="833">
        <f>SUM(D1159:G1159)</f>
        <v>173000</v>
      </c>
      <c r="I1159" s="416">
        <v>13000</v>
      </c>
    </row>
    <row r="1160" spans="2:9" ht="10.5" customHeight="1" x14ac:dyDescent="0.2">
      <c r="B1160" s="549">
        <v>1999</v>
      </c>
      <c r="C1160" s="833">
        <v>199000</v>
      </c>
      <c r="D1160" s="836">
        <v>113000</v>
      </c>
      <c r="E1160" s="838"/>
      <c r="F1160" s="837">
        <v>9000</v>
      </c>
      <c r="G1160" s="837">
        <v>91000</v>
      </c>
      <c r="H1160" s="833">
        <f>SUM(D1160:G1160)</f>
        <v>213000</v>
      </c>
      <c r="I1160" s="416">
        <v>2000</v>
      </c>
    </row>
    <row r="1161" spans="2:9" ht="10.5" customHeight="1" x14ac:dyDescent="0.2">
      <c r="B1161" s="549"/>
      <c r="C1161" s="833"/>
      <c r="D1161" s="836"/>
      <c r="E1161" s="838"/>
      <c r="F1161" s="837"/>
      <c r="G1161" s="837"/>
      <c r="H1161" s="833"/>
      <c r="I1161" s="416"/>
    </row>
    <row r="1162" spans="2:9" ht="10.5" customHeight="1" x14ac:dyDescent="0.2">
      <c r="B1162" s="549">
        <v>2000</v>
      </c>
      <c r="C1162" s="833">
        <v>153925</v>
      </c>
      <c r="D1162" s="836">
        <v>69500</v>
      </c>
      <c r="E1162" s="838"/>
      <c r="F1162" s="837">
        <v>14800</v>
      </c>
      <c r="G1162" s="837">
        <v>134500</v>
      </c>
      <c r="H1162" s="833">
        <f>SUM(D1162:G1162)</f>
        <v>218800</v>
      </c>
      <c r="I1162" s="416">
        <v>2800</v>
      </c>
    </row>
    <row r="1163" spans="2:9" ht="10.5" customHeight="1" x14ac:dyDescent="0.2">
      <c r="B1163" s="549">
        <v>2001</v>
      </c>
      <c r="C1163" s="833">
        <v>226362</v>
      </c>
      <c r="D1163" s="836">
        <v>50500</v>
      </c>
      <c r="E1163" s="838"/>
      <c r="F1163" s="837">
        <v>16400</v>
      </c>
      <c r="G1163" s="837">
        <v>149600</v>
      </c>
      <c r="H1163" s="833">
        <f>SUM(D1163:G1163)</f>
        <v>216500</v>
      </c>
      <c r="I1163" s="416">
        <v>1400</v>
      </c>
    </row>
    <row r="1164" spans="2:9" ht="10.5" customHeight="1" x14ac:dyDescent="0.2">
      <c r="B1164" s="549">
        <v>2002</v>
      </c>
      <c r="C1164" s="839">
        <v>223105</v>
      </c>
      <c r="D1164" s="840">
        <v>32500</v>
      </c>
      <c r="E1164" s="841"/>
      <c r="F1164" s="837">
        <v>18300</v>
      </c>
      <c r="G1164" s="837">
        <v>145600</v>
      </c>
      <c r="H1164" s="833">
        <f>SUM(D1164:G1164)</f>
        <v>196400</v>
      </c>
      <c r="I1164" s="416">
        <v>1200</v>
      </c>
    </row>
    <row r="1165" spans="2:9" ht="10.5" customHeight="1" x14ac:dyDescent="0.2">
      <c r="B1165" s="549">
        <v>2003</v>
      </c>
      <c r="C1165" s="839">
        <v>127163</v>
      </c>
      <c r="D1165" s="840">
        <v>30800</v>
      </c>
      <c r="E1165" s="841"/>
      <c r="F1165" s="837">
        <v>22200</v>
      </c>
      <c r="G1165" s="837">
        <v>143700</v>
      </c>
      <c r="H1165" s="833">
        <f>SUM(D1165:G1165)</f>
        <v>196700</v>
      </c>
      <c r="I1165" s="416">
        <v>5100</v>
      </c>
    </row>
    <row r="1166" spans="2:9" ht="10.5" customHeight="1" x14ac:dyDescent="0.2">
      <c r="B1166" s="549">
        <v>2004</v>
      </c>
      <c r="C1166" s="839">
        <v>217000</v>
      </c>
      <c r="D1166" s="840">
        <v>32500</v>
      </c>
      <c r="E1166" s="841"/>
      <c r="F1166" s="837">
        <v>15200</v>
      </c>
      <c r="G1166" s="837">
        <v>127300</v>
      </c>
      <c r="H1166" s="833">
        <f>SUM(D1166:G1166)</f>
        <v>175000</v>
      </c>
      <c r="I1166" s="416">
        <v>2200</v>
      </c>
    </row>
    <row r="1167" spans="2:9" ht="10.5" customHeight="1" x14ac:dyDescent="0.2">
      <c r="B1167" s="549"/>
      <c r="C1167" s="839"/>
      <c r="D1167" s="840"/>
      <c r="E1167" s="841"/>
      <c r="F1167" s="837"/>
      <c r="G1167" s="837"/>
      <c r="H1167" s="833"/>
      <c r="I1167" s="416"/>
    </row>
    <row r="1168" spans="2:9" ht="10.5" customHeight="1" x14ac:dyDescent="0.2">
      <c r="B1168" s="549">
        <v>2005</v>
      </c>
      <c r="C1168" s="836">
        <v>262554</v>
      </c>
      <c r="D1168" s="840">
        <v>54200</v>
      </c>
      <c r="E1168" s="841"/>
      <c r="F1168" s="837">
        <v>21800</v>
      </c>
      <c r="G1168" s="837">
        <v>193300</v>
      </c>
      <c r="H1168" s="833">
        <f>SUM(D1168:G1168)</f>
        <v>269300</v>
      </c>
      <c r="I1168" s="416">
        <v>8400</v>
      </c>
    </row>
    <row r="1169" spans="2:9" ht="10.5" customHeight="1" x14ac:dyDescent="0.2">
      <c r="B1169" s="549">
        <v>2006</v>
      </c>
      <c r="C1169" s="836">
        <v>409261</v>
      </c>
      <c r="D1169" s="842">
        <v>127600</v>
      </c>
      <c r="E1169" s="841"/>
      <c r="F1169" s="837">
        <v>23200</v>
      </c>
      <c r="G1169" s="837">
        <v>220400</v>
      </c>
      <c r="H1169" s="833">
        <f>SUM(D1169:G1169)</f>
        <v>371200</v>
      </c>
      <c r="I1169" s="416">
        <v>1200</v>
      </c>
    </row>
    <row r="1170" spans="2:9" ht="10.5" customHeight="1" x14ac:dyDescent="0.2">
      <c r="B1170" s="549">
        <v>2007</v>
      </c>
      <c r="C1170" s="836">
        <v>196377</v>
      </c>
      <c r="D1170" s="842">
        <v>133700</v>
      </c>
      <c r="E1170" s="841"/>
      <c r="F1170" s="837">
        <v>21400</v>
      </c>
      <c r="G1170" s="837">
        <v>193400</v>
      </c>
      <c r="H1170" s="833">
        <f>SUM(D1170:G1170)</f>
        <v>348500</v>
      </c>
      <c r="I1170" s="416">
        <v>1200</v>
      </c>
    </row>
    <row r="1171" spans="2:9" ht="10.5" customHeight="1" x14ac:dyDescent="0.2">
      <c r="B1171" s="549">
        <v>2008</v>
      </c>
      <c r="C1171" s="836">
        <v>264334</v>
      </c>
      <c r="D1171" s="842">
        <v>137000</v>
      </c>
      <c r="E1171" s="841"/>
      <c r="F1171" s="837">
        <v>27300</v>
      </c>
      <c r="G1171" s="837">
        <v>113500</v>
      </c>
      <c r="H1171" s="833">
        <f>SUM(D1171:G1171)</f>
        <v>277800</v>
      </c>
      <c r="I1171" s="416">
        <v>5400</v>
      </c>
    </row>
    <row r="1172" spans="2:9" ht="10.5" customHeight="1" x14ac:dyDescent="0.2">
      <c r="B1172" s="549">
        <v>2009</v>
      </c>
      <c r="C1172" s="836">
        <v>503637</v>
      </c>
      <c r="D1172" s="842">
        <v>115200</v>
      </c>
      <c r="E1172" s="841"/>
      <c r="F1172" s="837">
        <v>29600</v>
      </c>
      <c r="G1172" s="837">
        <v>172400</v>
      </c>
      <c r="H1172" s="833">
        <f>SUM(D1172:G1172)</f>
        <v>317200</v>
      </c>
      <c r="I1172" s="416">
        <v>155600</v>
      </c>
    </row>
    <row r="1173" spans="2:9" ht="10.5" customHeight="1" x14ac:dyDescent="0.2">
      <c r="B1173" s="549"/>
      <c r="C1173" s="836"/>
      <c r="D1173" s="842"/>
      <c r="E1173" s="841"/>
      <c r="F1173" s="837"/>
      <c r="G1173" s="837"/>
      <c r="H1173" s="837"/>
      <c r="I1173" s="416"/>
    </row>
    <row r="1174" spans="2:9" ht="10.5" customHeight="1" x14ac:dyDescent="0.2">
      <c r="B1174" s="549">
        <v>2010</v>
      </c>
      <c r="C1174" s="836">
        <v>534719</v>
      </c>
      <c r="D1174" s="836">
        <v>184100</v>
      </c>
      <c r="E1174" s="841"/>
      <c r="F1174" s="836">
        <v>30700</v>
      </c>
      <c r="G1174" s="836">
        <v>203700</v>
      </c>
      <c r="H1174" s="541">
        <f>SUM(D1174:G1174)</f>
        <v>418500</v>
      </c>
      <c r="I1174" s="416">
        <v>121300</v>
      </c>
    </row>
    <row r="1175" spans="2:9" ht="10.5" customHeight="1" x14ac:dyDescent="0.2">
      <c r="B1175" s="632" t="s">
        <v>1319</v>
      </c>
      <c r="C1175" s="836">
        <v>685061</v>
      </c>
      <c r="D1175" s="842">
        <v>247300</v>
      </c>
      <c r="E1175" s="841"/>
      <c r="F1175" s="837">
        <v>30100</v>
      </c>
      <c r="G1175" s="836">
        <v>154800</v>
      </c>
      <c r="H1175" s="541">
        <f>SUM(D1175:G1175)</f>
        <v>432200</v>
      </c>
      <c r="I1175" s="417">
        <v>42800</v>
      </c>
    </row>
    <row r="1176" spans="2:9" ht="10.5" customHeight="1" x14ac:dyDescent="0.2">
      <c r="B1176" s="1058" t="s">
        <v>1315</v>
      </c>
      <c r="C1176" s="836">
        <v>623893</v>
      </c>
      <c r="D1176" s="836">
        <v>412333</v>
      </c>
      <c r="E1176" s="841"/>
      <c r="F1176" s="836">
        <v>27010</v>
      </c>
      <c r="G1176" s="836">
        <v>150393</v>
      </c>
      <c r="H1176" s="541">
        <f>SUM(D1176:G1176)</f>
        <v>589736</v>
      </c>
      <c r="I1176" s="416">
        <v>157540</v>
      </c>
    </row>
    <row r="1177" spans="2:9" ht="10.5" customHeight="1" x14ac:dyDescent="0.2">
      <c r="B1177" s="1058" t="s">
        <v>1355</v>
      </c>
      <c r="C1177" s="836">
        <v>759842</v>
      </c>
      <c r="D1177" s="836">
        <v>560095</v>
      </c>
      <c r="E1177" s="841"/>
      <c r="F1177" s="836">
        <v>26708</v>
      </c>
      <c r="G1177" s="837">
        <v>167810</v>
      </c>
      <c r="H1177" s="541">
        <f>SUM(D1177:G1177)</f>
        <v>754613</v>
      </c>
      <c r="I1177" s="416">
        <v>15406</v>
      </c>
    </row>
    <row r="1178" spans="2:9" ht="10.5" customHeight="1" x14ac:dyDescent="0.2">
      <c r="B1178" s="1058" t="s">
        <v>1357</v>
      </c>
      <c r="C1178" s="836">
        <v>919645</v>
      </c>
      <c r="D1178" s="836">
        <v>861631</v>
      </c>
      <c r="E1178" s="841"/>
      <c r="F1178" s="836">
        <v>25319</v>
      </c>
      <c r="G1178" s="837">
        <v>123709</v>
      </c>
      <c r="H1178" s="541">
        <f>SUM(D1178:G1178)</f>
        <v>1010659</v>
      </c>
      <c r="I1178" s="416">
        <v>576</v>
      </c>
    </row>
    <row r="1179" spans="2:9" ht="10.5" customHeight="1" x14ac:dyDescent="0.2">
      <c r="B1179" s="1058"/>
      <c r="C1179" s="836"/>
      <c r="D1179" s="836"/>
      <c r="E1179" s="841"/>
      <c r="F1179" s="836"/>
      <c r="G1179" s="837"/>
      <c r="H1179" s="541"/>
      <c r="I1179" s="416"/>
    </row>
    <row r="1180" spans="2:9" ht="10.5" customHeight="1" x14ac:dyDescent="0.2">
      <c r="B1180" s="1058" t="s">
        <v>1400</v>
      </c>
      <c r="C1180" s="836">
        <v>1042129</v>
      </c>
      <c r="D1180" s="836">
        <v>988024</v>
      </c>
      <c r="E1180" s="841"/>
      <c r="F1180" s="836">
        <v>24323</v>
      </c>
      <c r="G1180" s="837">
        <v>129340</v>
      </c>
      <c r="H1180" s="541">
        <v>1141687</v>
      </c>
      <c r="I1180" s="416">
        <v>4677</v>
      </c>
    </row>
    <row r="1181" spans="2:9" ht="10.5" customHeight="1" x14ac:dyDescent="0.2">
      <c r="B1181" s="1058" t="s">
        <v>1423</v>
      </c>
      <c r="C1181" s="836">
        <v>713660</v>
      </c>
      <c r="D1181" s="836">
        <v>852308</v>
      </c>
      <c r="E1181" s="841"/>
      <c r="F1181" s="836">
        <v>23875</v>
      </c>
      <c r="G1181" s="837">
        <v>104396</v>
      </c>
      <c r="H1181" s="541">
        <v>982044</v>
      </c>
      <c r="I1181" s="416">
        <v>6745</v>
      </c>
    </row>
    <row r="1182" spans="2:9" ht="10.5" customHeight="1" x14ac:dyDescent="0.2">
      <c r="B1182" s="1058" t="s">
        <v>1480</v>
      </c>
      <c r="C1182" s="836">
        <v>1289000</v>
      </c>
      <c r="D1182" s="836">
        <v>890000</v>
      </c>
      <c r="E1182" s="841"/>
      <c r="F1182" s="836">
        <v>25500</v>
      </c>
      <c r="G1182" s="836">
        <v>153800</v>
      </c>
      <c r="H1182" s="664">
        <v>1071450</v>
      </c>
      <c r="I1182" s="416">
        <v>450</v>
      </c>
    </row>
    <row r="1183" spans="2:9" ht="10.5" customHeight="1" x14ac:dyDescent="0.2">
      <c r="B1183" s="550" t="s">
        <v>1728</v>
      </c>
      <c r="C1183" s="843">
        <v>1344700</v>
      </c>
      <c r="D1183" s="843">
        <v>1000000</v>
      </c>
      <c r="E1183" s="844"/>
      <c r="F1183" s="843">
        <v>25000</v>
      </c>
      <c r="G1183" s="843">
        <v>153800</v>
      </c>
      <c r="H1183" s="830">
        <v>1182200</v>
      </c>
      <c r="I1183" s="830">
        <v>500</v>
      </c>
    </row>
    <row r="1184" spans="2:9" ht="12" customHeight="1" x14ac:dyDescent="0.2">
      <c r="B1184" s="1006" t="s">
        <v>370</v>
      </c>
      <c r="C1184" s="1006"/>
      <c r="D1184" s="159"/>
      <c r="E1184" s="159"/>
      <c r="F1184" s="159"/>
      <c r="G1184" s="159"/>
    </row>
    <row r="1185" spans="2:8" ht="6" customHeight="1" x14ac:dyDescent="0.2">
      <c r="B1185" s="1715"/>
      <c r="C1185" s="1715"/>
      <c r="D1185" s="159"/>
      <c r="E1185" s="159"/>
      <c r="F1185" s="159"/>
      <c r="G1185" s="159"/>
    </row>
    <row r="1186" spans="2:8" ht="10.5" customHeight="1" x14ac:dyDescent="0.2">
      <c r="B1186" s="1279" t="s">
        <v>1416</v>
      </c>
      <c r="C1186" s="1006"/>
      <c r="D1186" s="159"/>
      <c r="E1186" s="159"/>
      <c r="F1186" s="159"/>
      <c r="G1186" s="159"/>
    </row>
    <row r="1187" spans="2:8" ht="10.5" customHeight="1" x14ac:dyDescent="0.2">
      <c r="B1187" s="1279" t="s">
        <v>1725</v>
      </c>
      <c r="C1187" s="1006"/>
      <c r="D1187" s="159"/>
      <c r="E1187" s="159"/>
      <c r="F1187" s="159"/>
      <c r="G1187" s="159"/>
    </row>
    <row r="1188" spans="2:8" ht="10.5" customHeight="1" x14ac:dyDescent="0.2">
      <c r="B1188" s="1241" t="s">
        <v>1726</v>
      </c>
      <c r="C1188" s="1110"/>
      <c r="D1188" s="1110"/>
      <c r="E1188" s="159"/>
      <c r="F1188" s="159"/>
      <c r="G1188" s="159"/>
    </row>
    <row r="1189" spans="2:8" ht="10.5" customHeight="1" x14ac:dyDescent="0.2">
      <c r="B1189" s="1279" t="s">
        <v>1727</v>
      </c>
    </row>
    <row r="1190" spans="2:8" ht="10.5" customHeight="1" x14ac:dyDescent="0.2">
      <c r="B1190" s="62"/>
      <c r="C1190" s="50"/>
      <c r="D1190" s="50"/>
      <c r="E1190" s="50"/>
      <c r="F1190" s="50"/>
      <c r="G1190" s="50"/>
      <c r="H1190" s="50"/>
    </row>
    <row r="1191" spans="2:8" ht="10.5" customHeight="1" x14ac:dyDescent="0.2">
      <c r="B1191" s="215"/>
    </row>
    <row r="1192" spans="2:8" ht="10.5" customHeight="1" x14ac:dyDescent="0.2">
      <c r="B1192" s="62"/>
    </row>
    <row r="1193" spans="2:8" ht="10.5" customHeight="1" x14ac:dyDescent="0.2">
      <c r="B1193" s="62"/>
    </row>
    <row r="1194" spans="2:8" ht="10.5" customHeight="1" x14ac:dyDescent="0.2">
      <c r="B1194" s="62"/>
    </row>
    <row r="1195" spans="2:8" ht="10.5" customHeight="1" x14ac:dyDescent="0.2">
      <c r="B1195" s="62"/>
    </row>
    <row r="1196" spans="2:8" ht="10.5" customHeight="1" x14ac:dyDescent="0.2">
      <c r="B1196" s="62"/>
    </row>
    <row r="1197" spans="2:8" ht="10.5" customHeight="1" x14ac:dyDescent="0.2">
      <c r="B1197" s="62"/>
    </row>
    <row r="1198" spans="2:8" ht="10.5" customHeight="1" x14ac:dyDescent="0.2">
      <c r="B1198" s="62"/>
    </row>
    <row r="1199" spans="2:8" ht="10.5" customHeight="1" x14ac:dyDescent="0.2">
      <c r="B1199" s="62"/>
    </row>
    <row r="1200" spans="2:8" ht="10.5" customHeight="1" x14ac:dyDescent="0.2">
      <c r="B1200" s="62"/>
    </row>
    <row r="1201" spans="2:12" ht="10.5" customHeight="1" x14ac:dyDescent="0.2">
      <c r="B1201" s="62"/>
    </row>
    <row r="1202" spans="2:12" ht="10.5" customHeight="1" x14ac:dyDescent="0.2">
      <c r="B1202" s="62"/>
    </row>
    <row r="1203" spans="2:12" ht="10.5" customHeight="1" x14ac:dyDescent="0.2">
      <c r="B1203" s="62"/>
    </row>
    <row r="1204" spans="2:12" ht="10.5" customHeight="1" x14ac:dyDescent="0.2">
      <c r="B1204" s="62"/>
    </row>
    <row r="1205" spans="2:12" ht="10.5" customHeight="1" x14ac:dyDescent="0.2">
      <c r="B1205" s="62"/>
    </row>
    <row r="1206" spans="2:12" ht="10.5" customHeight="1" x14ac:dyDescent="0.2">
      <c r="B1206" s="62"/>
    </row>
    <row r="1207" spans="2:12" ht="10.5" customHeight="1" x14ac:dyDescent="0.2">
      <c r="B1207" s="62"/>
    </row>
    <row r="1208" spans="2:12" ht="10.5" customHeight="1" x14ac:dyDescent="0.2">
      <c r="B1208" s="62"/>
    </row>
    <row r="1209" spans="2:12" ht="10.5" customHeight="1" x14ac:dyDescent="0.2">
      <c r="B1209" s="62"/>
      <c r="G1209" s="149">
        <v>20</v>
      </c>
    </row>
    <row r="1210" spans="2:12" ht="10.5" customHeight="1" x14ac:dyDescent="0.2">
      <c r="B1210" s="62"/>
    </row>
    <row r="1211" spans="2:12" ht="10.5" customHeight="1" x14ac:dyDescent="0.2">
      <c r="B1211" s="62"/>
    </row>
    <row r="1212" spans="2:12" ht="11.45" customHeight="1" x14ac:dyDescent="0.2">
      <c r="B1212" s="1706" t="s">
        <v>336</v>
      </c>
      <c r="C1212" s="1707"/>
      <c r="D1212" s="1707"/>
      <c r="E1212" s="1707"/>
      <c r="F1212" s="1707"/>
      <c r="G1212" s="1707"/>
      <c r="H1212" s="1707"/>
      <c r="I1212" s="1707"/>
      <c r="J1212" s="1707"/>
      <c r="K1212" s="60"/>
      <c r="L1212" s="73"/>
    </row>
    <row r="1213" spans="2:12" ht="11.25" customHeight="1" x14ac:dyDescent="0.2">
      <c r="B1213" s="1756" t="s">
        <v>271</v>
      </c>
      <c r="C1213" s="1601" t="s">
        <v>1394</v>
      </c>
      <c r="D1213" s="1708" t="s">
        <v>927</v>
      </c>
      <c r="E1213" s="1698" t="s">
        <v>1185</v>
      </c>
      <c r="F1213" s="1700"/>
      <c r="G1213" s="1690" t="s">
        <v>1068</v>
      </c>
      <c r="H1213" s="1690" t="s">
        <v>272</v>
      </c>
      <c r="I1213" s="1708" t="s">
        <v>1395</v>
      </c>
      <c r="J1213" s="1690" t="s">
        <v>1706</v>
      </c>
      <c r="K1213" s="1693" t="s">
        <v>892</v>
      </c>
    </row>
    <row r="1214" spans="2:12" ht="11.25" customHeight="1" x14ac:dyDescent="0.2">
      <c r="B1214" s="1757"/>
      <c r="C1214" s="1602"/>
      <c r="D1214" s="1709"/>
      <c r="E1214" s="1487" t="s">
        <v>273</v>
      </c>
      <c r="F1214" s="1487" t="s">
        <v>274</v>
      </c>
      <c r="G1214" s="1691"/>
      <c r="H1214" s="1691"/>
      <c r="I1214" s="1709"/>
      <c r="J1214" s="1691"/>
      <c r="K1214" s="1694"/>
    </row>
    <row r="1215" spans="2:12" ht="10.5" customHeight="1" x14ac:dyDescent="0.2">
      <c r="B1215" s="1758"/>
      <c r="C1215" s="1245" t="s">
        <v>275</v>
      </c>
      <c r="D1215" s="1245" t="s">
        <v>276</v>
      </c>
      <c r="E1215" s="1682" t="s">
        <v>916</v>
      </c>
      <c r="F1215" s="1683"/>
      <c r="G1215" s="1245" t="s">
        <v>1417</v>
      </c>
      <c r="H1215" s="1245" t="s">
        <v>493</v>
      </c>
      <c r="I1215" s="1682" t="s">
        <v>1247</v>
      </c>
      <c r="J1215" s="1683"/>
      <c r="K1215" s="1695"/>
    </row>
    <row r="1216" spans="2:12" ht="10.5" customHeight="1" x14ac:dyDescent="0.2">
      <c r="B1216" s="1498">
        <v>1980</v>
      </c>
      <c r="C1216" s="500">
        <v>361</v>
      </c>
      <c r="D1216" s="500">
        <v>65</v>
      </c>
      <c r="E1216" s="525">
        <v>123.4</v>
      </c>
      <c r="F1216" s="525">
        <v>123.22</v>
      </c>
      <c r="G1216" s="702">
        <v>6</v>
      </c>
      <c r="H1216" s="493">
        <v>8443</v>
      </c>
      <c r="I1216" s="493">
        <v>28313</v>
      </c>
      <c r="J1216" s="493">
        <v>22520</v>
      </c>
      <c r="K1216" s="964" t="s">
        <v>750</v>
      </c>
    </row>
    <row r="1217" spans="2:11" ht="10.5" customHeight="1" x14ac:dyDescent="0.2">
      <c r="B1217" s="1498">
        <v>1981</v>
      </c>
      <c r="C1217" s="500">
        <v>389</v>
      </c>
      <c r="D1217" s="500">
        <v>82</v>
      </c>
      <c r="E1217" s="525">
        <v>140</v>
      </c>
      <c r="F1217" s="525">
        <v>139</v>
      </c>
      <c r="G1217" s="702">
        <v>6.8</v>
      </c>
      <c r="H1217" s="493">
        <v>12202</v>
      </c>
      <c r="I1217" s="493">
        <v>44181</v>
      </c>
      <c r="J1217" s="493">
        <v>23728</v>
      </c>
      <c r="K1217" s="964" t="s">
        <v>751</v>
      </c>
    </row>
    <row r="1218" spans="2:11" ht="10.5" customHeight="1" x14ac:dyDescent="0.2">
      <c r="B1218" s="1498">
        <v>1982</v>
      </c>
      <c r="C1218" s="500">
        <v>460</v>
      </c>
      <c r="D1218" s="500">
        <v>92</v>
      </c>
      <c r="E1218" s="525">
        <v>160</v>
      </c>
      <c r="F1218" s="525">
        <v>159</v>
      </c>
      <c r="G1218" s="702">
        <v>7.8</v>
      </c>
      <c r="H1218" s="493">
        <v>15416</v>
      </c>
      <c r="I1218" s="493">
        <v>51735</v>
      </c>
      <c r="J1218" s="493">
        <v>24031</v>
      </c>
      <c r="K1218" s="964" t="s">
        <v>752</v>
      </c>
    </row>
    <row r="1219" spans="2:11" ht="10.5" customHeight="1" x14ac:dyDescent="0.2">
      <c r="B1219" s="1498">
        <v>1983</v>
      </c>
      <c r="C1219" s="500">
        <v>450</v>
      </c>
      <c r="D1219" s="500">
        <v>83</v>
      </c>
      <c r="E1219" s="525">
        <v>175</v>
      </c>
      <c r="F1219" s="525">
        <v>174</v>
      </c>
      <c r="G1219" s="702">
        <v>8.6</v>
      </c>
      <c r="H1219" s="493">
        <v>14855</v>
      </c>
      <c r="I1219" s="493">
        <v>56033</v>
      </c>
      <c r="J1219" s="493">
        <v>24463</v>
      </c>
      <c r="K1219" s="964" t="s">
        <v>753</v>
      </c>
    </row>
    <row r="1220" spans="2:11" ht="10.5" customHeight="1" x14ac:dyDescent="0.2">
      <c r="B1220" s="1498">
        <v>1984</v>
      </c>
      <c r="C1220" s="500">
        <v>496</v>
      </c>
      <c r="D1220" s="500">
        <v>81</v>
      </c>
      <c r="E1220" s="525">
        <v>185</v>
      </c>
      <c r="F1220" s="525">
        <v>184</v>
      </c>
      <c r="G1220" s="702">
        <v>9.1999999999999993</v>
      </c>
      <c r="H1220" s="493">
        <v>15118</v>
      </c>
      <c r="I1220" s="493">
        <v>76355</v>
      </c>
      <c r="J1220" s="493">
        <v>25028</v>
      </c>
      <c r="K1220" s="964" t="s">
        <v>754</v>
      </c>
    </row>
    <row r="1221" spans="2:11" ht="10.5" customHeight="1" x14ac:dyDescent="0.2">
      <c r="B1221" s="1498"/>
      <c r="C1221" s="500"/>
      <c r="D1221" s="500"/>
      <c r="E1221" s="525"/>
      <c r="F1221" s="525"/>
      <c r="G1221" s="702"/>
      <c r="H1221" s="493"/>
      <c r="I1221" s="493"/>
      <c r="J1221" s="493"/>
      <c r="K1221" s="964"/>
    </row>
    <row r="1222" spans="2:11" ht="10.5" customHeight="1" x14ac:dyDescent="0.2">
      <c r="B1222" s="1498">
        <v>1985</v>
      </c>
      <c r="C1222" s="500">
        <v>436</v>
      </c>
      <c r="D1222" s="500">
        <v>12</v>
      </c>
      <c r="E1222" s="525">
        <v>185</v>
      </c>
      <c r="F1222" s="525">
        <v>164</v>
      </c>
      <c r="G1222" s="702">
        <v>8.6999999999999993</v>
      </c>
      <c r="H1222" s="493">
        <v>2055</v>
      </c>
      <c r="I1222" s="493">
        <v>7901</v>
      </c>
      <c r="J1222" s="493">
        <v>27745</v>
      </c>
      <c r="K1222" s="964" t="s">
        <v>755</v>
      </c>
    </row>
    <row r="1223" spans="2:11" ht="10.5" customHeight="1" x14ac:dyDescent="0.2">
      <c r="B1223" s="1498">
        <v>1986</v>
      </c>
      <c r="C1223" s="500">
        <v>450</v>
      </c>
      <c r="D1223" s="500">
        <v>43</v>
      </c>
      <c r="E1223" s="525">
        <v>201</v>
      </c>
      <c r="F1223" s="525">
        <v>199.5</v>
      </c>
      <c r="G1223" s="702">
        <v>9.6</v>
      </c>
      <c r="H1223" s="493">
        <v>8706</v>
      </c>
      <c r="I1223" s="493">
        <v>37932</v>
      </c>
      <c r="J1223" s="493">
        <v>34517</v>
      </c>
      <c r="K1223" s="964" t="s">
        <v>756</v>
      </c>
    </row>
    <row r="1224" spans="2:11" ht="10.5" customHeight="1" x14ac:dyDescent="0.2">
      <c r="B1224" s="1498">
        <v>1987</v>
      </c>
      <c r="C1224" s="500">
        <v>506</v>
      </c>
      <c r="D1224" s="500">
        <v>67</v>
      </c>
      <c r="E1224" s="525">
        <v>200</v>
      </c>
      <c r="F1224" s="525">
        <v>198.5</v>
      </c>
      <c r="G1224" s="702">
        <v>10.1</v>
      </c>
      <c r="H1224" s="493">
        <v>12847</v>
      </c>
      <c r="I1224" s="493">
        <v>32777</v>
      </c>
      <c r="J1224" s="493">
        <v>33636</v>
      </c>
      <c r="K1224" s="964" t="s">
        <v>757</v>
      </c>
    </row>
    <row r="1225" spans="2:11" ht="10.5" customHeight="1" x14ac:dyDescent="0.2">
      <c r="B1225" s="1498">
        <v>1988</v>
      </c>
      <c r="C1225" s="500">
        <v>573</v>
      </c>
      <c r="D1225" s="500">
        <v>43</v>
      </c>
      <c r="E1225" s="525">
        <v>180</v>
      </c>
      <c r="F1225" s="525">
        <v>178</v>
      </c>
      <c r="G1225" s="702">
        <v>9.4</v>
      </c>
      <c r="H1225" s="493">
        <v>7636</v>
      </c>
      <c r="I1225" s="493">
        <v>5332</v>
      </c>
      <c r="J1225" s="493">
        <v>34910</v>
      </c>
      <c r="K1225" s="964" t="s">
        <v>758</v>
      </c>
    </row>
    <row r="1226" spans="2:11" ht="10.5" customHeight="1" x14ac:dyDescent="0.2">
      <c r="B1226" s="1498">
        <v>1989</v>
      </c>
      <c r="C1226" s="500">
        <v>690</v>
      </c>
      <c r="D1226" s="500">
        <v>42</v>
      </c>
      <c r="E1226" s="525">
        <v>160</v>
      </c>
      <c r="F1226" s="525">
        <v>154.25</v>
      </c>
      <c r="G1226" s="702">
        <v>8</v>
      </c>
      <c r="H1226" s="493">
        <v>5899</v>
      </c>
      <c r="I1226" s="493">
        <v>3</v>
      </c>
      <c r="J1226" s="493">
        <v>26613</v>
      </c>
      <c r="K1226" s="964" t="s">
        <v>759</v>
      </c>
    </row>
    <row r="1227" spans="2:11" ht="10.5" customHeight="1" x14ac:dyDescent="0.2">
      <c r="B1227" s="1498"/>
      <c r="C1227" s="500"/>
      <c r="D1227" s="500"/>
      <c r="E1227" s="525"/>
      <c r="F1227" s="525"/>
      <c r="G1227" s="702"/>
      <c r="H1227" s="493"/>
      <c r="I1227" s="493"/>
      <c r="J1227" s="493"/>
      <c r="K1227" s="964"/>
    </row>
    <row r="1228" spans="2:11" ht="10.5" customHeight="1" x14ac:dyDescent="0.2">
      <c r="B1228" s="1498">
        <v>1990</v>
      </c>
      <c r="C1228" s="500">
        <v>720</v>
      </c>
      <c r="D1228" s="500">
        <v>42</v>
      </c>
      <c r="E1228" s="525">
        <v>159.19999999999999</v>
      </c>
      <c r="F1228" s="525">
        <v>152.97999999999999</v>
      </c>
      <c r="G1228" s="702">
        <v>7.9</v>
      </c>
      <c r="H1228" s="493">
        <v>6549</v>
      </c>
      <c r="I1228" s="493" t="s">
        <v>369</v>
      </c>
      <c r="J1228" s="493">
        <v>25247</v>
      </c>
      <c r="K1228" s="964" t="s">
        <v>760</v>
      </c>
    </row>
    <row r="1229" spans="2:11" ht="10.5" customHeight="1" x14ac:dyDescent="0.2">
      <c r="B1229" s="1498">
        <v>1991</v>
      </c>
      <c r="C1229" s="500">
        <v>832</v>
      </c>
      <c r="D1229" s="500">
        <v>39</v>
      </c>
      <c r="E1229" s="525">
        <v>248.75</v>
      </c>
      <c r="F1229" s="525">
        <v>223.67</v>
      </c>
      <c r="G1229" s="702">
        <v>11</v>
      </c>
      <c r="H1229" s="493">
        <v>10264</v>
      </c>
      <c r="I1229" s="493">
        <v>203</v>
      </c>
      <c r="J1229" s="493">
        <v>27310</v>
      </c>
      <c r="K1229" s="964" t="s">
        <v>761</v>
      </c>
    </row>
    <row r="1230" spans="2:11" ht="10.5" customHeight="1" x14ac:dyDescent="0.2">
      <c r="B1230" s="1498">
        <v>1992</v>
      </c>
      <c r="C1230" s="500">
        <v>856</v>
      </c>
      <c r="D1230" s="500">
        <v>45</v>
      </c>
      <c r="E1230" s="525">
        <v>300</v>
      </c>
      <c r="F1230" s="525">
        <v>264.33999999999997</v>
      </c>
      <c r="G1230" s="702">
        <v>13.3</v>
      </c>
      <c r="H1230" s="493">
        <v>13731</v>
      </c>
      <c r="I1230" s="493">
        <v>129</v>
      </c>
      <c r="J1230" s="493">
        <v>27964</v>
      </c>
      <c r="K1230" s="964" t="s">
        <v>449</v>
      </c>
    </row>
    <row r="1231" spans="2:11" ht="10.5" customHeight="1" x14ac:dyDescent="0.2">
      <c r="B1231" s="1498">
        <v>1993</v>
      </c>
      <c r="C1231" s="500">
        <v>822</v>
      </c>
      <c r="D1231" s="500">
        <v>47</v>
      </c>
      <c r="E1231" s="525">
        <v>327</v>
      </c>
      <c r="F1231" s="525">
        <v>306.10000000000002</v>
      </c>
      <c r="G1231" s="702">
        <v>15.3</v>
      </c>
      <c r="H1231" s="493">
        <v>13024</v>
      </c>
      <c r="I1231" s="493">
        <v>1056</v>
      </c>
      <c r="J1231" s="493">
        <v>26263</v>
      </c>
      <c r="K1231" s="964" t="s">
        <v>450</v>
      </c>
    </row>
    <row r="1232" spans="2:11" ht="10.5" customHeight="1" x14ac:dyDescent="0.2">
      <c r="B1232" s="1498">
        <v>1994</v>
      </c>
      <c r="C1232" s="500">
        <v>705</v>
      </c>
      <c r="D1232" s="500">
        <v>37</v>
      </c>
      <c r="E1232" s="525">
        <v>349.24</v>
      </c>
      <c r="F1232" s="525">
        <v>323.16000000000003</v>
      </c>
      <c r="G1232" s="702">
        <v>16.5</v>
      </c>
      <c r="H1232" s="493">
        <v>10811</v>
      </c>
      <c r="I1232" s="493" t="s">
        <v>369</v>
      </c>
      <c r="J1232" s="493">
        <v>26439</v>
      </c>
      <c r="K1232" s="964" t="s">
        <v>451</v>
      </c>
    </row>
    <row r="1233" spans="2:11" ht="10.5" customHeight="1" x14ac:dyDescent="0.2">
      <c r="B1233" s="1498"/>
      <c r="C1233" s="500"/>
      <c r="D1233" s="500"/>
      <c r="E1233" s="525"/>
      <c r="F1233" s="525"/>
      <c r="G1233" s="702"/>
      <c r="H1233" s="493"/>
      <c r="I1233" s="493"/>
      <c r="J1233" s="493"/>
      <c r="K1233" s="964"/>
    </row>
    <row r="1234" spans="2:11" ht="10.5" customHeight="1" x14ac:dyDescent="0.2">
      <c r="B1234" s="1498">
        <v>1995</v>
      </c>
      <c r="C1234" s="500">
        <v>698</v>
      </c>
      <c r="D1234" s="500">
        <v>38</v>
      </c>
      <c r="E1234" s="525">
        <v>352.03</v>
      </c>
      <c r="F1234" s="525">
        <v>307.26</v>
      </c>
      <c r="G1234" s="702">
        <v>15.7</v>
      </c>
      <c r="H1234" s="493">
        <v>10564</v>
      </c>
      <c r="I1234" s="493" t="s">
        <v>369</v>
      </c>
      <c r="J1234" s="493">
        <v>27222</v>
      </c>
      <c r="K1234" s="964" t="s">
        <v>320</v>
      </c>
    </row>
    <row r="1235" spans="2:11" ht="10.5" customHeight="1" x14ac:dyDescent="0.2">
      <c r="B1235" s="1498">
        <v>1996</v>
      </c>
      <c r="C1235" s="500">
        <v>677</v>
      </c>
      <c r="D1235" s="500">
        <v>33</v>
      </c>
      <c r="E1235" s="525">
        <v>387.23</v>
      </c>
      <c r="F1235" s="525">
        <v>341.95</v>
      </c>
      <c r="G1235" s="702">
        <v>17.399999999999999</v>
      </c>
      <c r="H1235" s="493">
        <v>10253</v>
      </c>
      <c r="I1235" s="493">
        <v>142</v>
      </c>
      <c r="J1235" s="493">
        <v>10492</v>
      </c>
      <c r="K1235" s="964" t="s">
        <v>321</v>
      </c>
    </row>
    <row r="1236" spans="2:11" ht="10.5" customHeight="1" x14ac:dyDescent="0.2">
      <c r="B1236" s="1498">
        <v>1997</v>
      </c>
      <c r="C1236" s="500">
        <v>703</v>
      </c>
      <c r="D1236" s="500">
        <v>30</v>
      </c>
      <c r="E1236" s="525">
        <v>328.05</v>
      </c>
      <c r="F1236" s="525" t="s">
        <v>495</v>
      </c>
      <c r="G1236" s="702">
        <v>16.8</v>
      </c>
      <c r="H1236" s="493">
        <v>9842</v>
      </c>
      <c r="I1236" s="493">
        <v>9247</v>
      </c>
      <c r="J1236" s="493">
        <v>27810</v>
      </c>
      <c r="K1236" s="964" t="s">
        <v>322</v>
      </c>
    </row>
    <row r="1237" spans="2:11" ht="10.5" customHeight="1" x14ac:dyDescent="0.2">
      <c r="B1237" s="1498">
        <v>1998</v>
      </c>
      <c r="C1237" s="500">
        <v>21</v>
      </c>
      <c r="D1237" s="500">
        <v>25</v>
      </c>
      <c r="E1237" s="525">
        <v>425</v>
      </c>
      <c r="F1237" s="525" t="s">
        <v>495</v>
      </c>
      <c r="G1237" s="702">
        <v>21.6</v>
      </c>
      <c r="H1237" s="493">
        <v>10756</v>
      </c>
      <c r="I1237" s="493">
        <v>10837</v>
      </c>
      <c r="J1237" s="493">
        <v>31381</v>
      </c>
      <c r="K1237" s="964" t="s">
        <v>323</v>
      </c>
    </row>
    <row r="1238" spans="2:11" ht="10.5" customHeight="1" x14ac:dyDescent="0.2">
      <c r="B1238" s="1498">
        <v>1999</v>
      </c>
      <c r="C1238" s="500">
        <v>22</v>
      </c>
      <c r="D1238" s="500">
        <v>22</v>
      </c>
      <c r="E1238" s="525">
        <v>552</v>
      </c>
      <c r="F1238" s="525" t="s">
        <v>495</v>
      </c>
      <c r="G1238" s="702">
        <v>35.5</v>
      </c>
      <c r="H1238" s="493">
        <v>12361</v>
      </c>
      <c r="I1238" s="493">
        <v>9500</v>
      </c>
      <c r="J1238" s="493">
        <v>32100</v>
      </c>
      <c r="K1238" s="986" t="s">
        <v>279</v>
      </c>
    </row>
    <row r="1239" spans="2:11" ht="10.5" customHeight="1" x14ac:dyDescent="0.2">
      <c r="B1239" s="1498"/>
      <c r="C1239" s="500"/>
      <c r="D1239" s="500"/>
      <c r="E1239" s="525"/>
      <c r="F1239" s="525"/>
      <c r="G1239" s="702"/>
      <c r="H1239" s="493"/>
      <c r="I1239" s="493"/>
      <c r="J1239" s="493"/>
      <c r="K1239" s="964"/>
    </row>
    <row r="1240" spans="2:11" ht="10.5" customHeight="1" x14ac:dyDescent="0.2">
      <c r="B1240" s="1498">
        <v>2000</v>
      </c>
      <c r="C1240" s="502" t="s">
        <v>452</v>
      </c>
      <c r="D1240" s="500">
        <v>33</v>
      </c>
      <c r="E1240" s="525">
        <v>727.33</v>
      </c>
      <c r="F1240" s="525" t="s">
        <v>495</v>
      </c>
      <c r="G1240" s="702">
        <v>34.1</v>
      </c>
      <c r="H1240" s="493">
        <v>24002</v>
      </c>
      <c r="I1240" s="493">
        <v>9900</v>
      </c>
      <c r="J1240" s="493">
        <v>29900</v>
      </c>
      <c r="K1240" s="964" t="s">
        <v>324</v>
      </c>
    </row>
    <row r="1241" spans="2:11" ht="10.5" customHeight="1" x14ac:dyDescent="0.2">
      <c r="B1241" s="1498">
        <v>2001</v>
      </c>
      <c r="C1241" s="502" t="s">
        <v>452</v>
      </c>
      <c r="D1241" s="500">
        <v>51</v>
      </c>
      <c r="E1241" s="525">
        <v>847</v>
      </c>
      <c r="F1241" s="525" t="s">
        <v>495</v>
      </c>
      <c r="G1241" s="702">
        <v>41.7</v>
      </c>
      <c r="H1241" s="493">
        <v>42895</v>
      </c>
      <c r="I1241" s="493">
        <v>15900</v>
      </c>
      <c r="J1241" s="493">
        <v>31800</v>
      </c>
      <c r="K1241" s="964" t="s">
        <v>325</v>
      </c>
    </row>
    <row r="1242" spans="2:11" ht="10.5" customHeight="1" x14ac:dyDescent="0.2">
      <c r="B1242" s="1498">
        <v>2002</v>
      </c>
      <c r="C1242" s="502" t="s">
        <v>452</v>
      </c>
      <c r="D1242" s="500">
        <v>58</v>
      </c>
      <c r="E1242" s="525">
        <v>950</v>
      </c>
      <c r="F1242" s="526" t="s">
        <v>495</v>
      </c>
      <c r="G1242" s="702">
        <v>47.2</v>
      </c>
      <c r="H1242" s="493">
        <v>55306</v>
      </c>
      <c r="I1242" s="493">
        <v>23400</v>
      </c>
      <c r="J1242" s="493">
        <v>34700</v>
      </c>
      <c r="K1242" s="964" t="s">
        <v>278</v>
      </c>
    </row>
    <row r="1243" spans="2:11" ht="10.5" customHeight="1" x14ac:dyDescent="0.2">
      <c r="B1243" s="1498">
        <v>2003</v>
      </c>
      <c r="C1243" s="502" t="s">
        <v>452</v>
      </c>
      <c r="D1243" s="500">
        <v>33</v>
      </c>
      <c r="E1243" s="525">
        <v>1100</v>
      </c>
      <c r="F1243" s="526" t="s">
        <v>495</v>
      </c>
      <c r="G1243" s="702">
        <v>54.2</v>
      </c>
      <c r="H1243" s="493">
        <v>36164</v>
      </c>
      <c r="I1243" s="493">
        <v>16400</v>
      </c>
      <c r="J1243" s="493">
        <v>40100</v>
      </c>
      <c r="K1243" s="964" t="s">
        <v>715</v>
      </c>
    </row>
    <row r="1244" spans="2:11" ht="10.5" customHeight="1" x14ac:dyDescent="0.2">
      <c r="B1244" s="1498">
        <v>2004</v>
      </c>
      <c r="C1244" s="502" t="s">
        <v>452</v>
      </c>
      <c r="D1244" s="500">
        <v>37</v>
      </c>
      <c r="E1244" s="525">
        <v>1050</v>
      </c>
      <c r="F1244" s="526" t="s">
        <v>495</v>
      </c>
      <c r="G1244" s="702">
        <v>53.6</v>
      </c>
      <c r="H1244" s="493">
        <v>38784</v>
      </c>
      <c r="I1244" s="493">
        <v>11600</v>
      </c>
      <c r="J1244" s="493">
        <v>41300</v>
      </c>
      <c r="K1244" s="964" t="s">
        <v>743</v>
      </c>
    </row>
    <row r="1245" spans="2:11" ht="10.5" customHeight="1" x14ac:dyDescent="0.2">
      <c r="B1245" s="1498"/>
      <c r="C1245" s="502"/>
      <c r="D1245" s="500"/>
      <c r="E1245" s="525"/>
      <c r="F1245" s="526"/>
      <c r="G1245" s="702"/>
      <c r="H1245" s="493"/>
      <c r="I1245" s="493"/>
      <c r="J1245" s="493"/>
      <c r="K1245" s="964"/>
    </row>
    <row r="1246" spans="2:11" ht="11.25" customHeight="1" x14ac:dyDescent="0.2">
      <c r="B1246" s="1498">
        <v>2005</v>
      </c>
      <c r="C1246" s="502" t="s">
        <v>452</v>
      </c>
      <c r="D1246" s="502">
        <v>34</v>
      </c>
      <c r="E1246" s="526">
        <v>925.09</v>
      </c>
      <c r="F1246" s="526" t="s">
        <v>495</v>
      </c>
      <c r="G1246" s="700">
        <v>48.3</v>
      </c>
      <c r="H1246" s="494">
        <v>31675</v>
      </c>
      <c r="I1246" s="494">
        <v>31100</v>
      </c>
      <c r="J1246" s="494">
        <v>40500</v>
      </c>
      <c r="K1246" s="963" t="s">
        <v>496</v>
      </c>
    </row>
    <row r="1247" spans="2:11" ht="10.5" customHeight="1" x14ac:dyDescent="0.2">
      <c r="B1247" s="1498">
        <v>2006</v>
      </c>
      <c r="C1247" s="502" t="s">
        <v>452</v>
      </c>
      <c r="D1247" s="502">
        <v>40</v>
      </c>
      <c r="E1247" s="526">
        <v>979.38</v>
      </c>
      <c r="F1247" s="526" t="s">
        <v>495</v>
      </c>
      <c r="G1247" s="700">
        <v>52</v>
      </c>
      <c r="H1247" s="494">
        <v>39371</v>
      </c>
      <c r="I1247" s="494">
        <v>41000</v>
      </c>
      <c r="J1247" s="494">
        <v>43200</v>
      </c>
      <c r="K1247" s="963" t="s">
        <v>382</v>
      </c>
    </row>
    <row r="1248" spans="2:11" ht="10.5" customHeight="1" x14ac:dyDescent="0.2">
      <c r="B1248" s="1498">
        <v>2007</v>
      </c>
      <c r="C1248" s="502" t="s">
        <v>452</v>
      </c>
      <c r="D1248" s="502">
        <v>42</v>
      </c>
      <c r="E1248" s="526">
        <v>1635.66</v>
      </c>
      <c r="F1248" s="526" t="s">
        <v>495</v>
      </c>
      <c r="G1248" s="700">
        <v>80.7</v>
      </c>
      <c r="H1248" s="494">
        <v>68534</v>
      </c>
      <c r="I1248" s="494">
        <v>39100</v>
      </c>
      <c r="J1248" s="494">
        <v>39800</v>
      </c>
      <c r="K1248" s="963" t="s">
        <v>795</v>
      </c>
    </row>
    <row r="1249" spans="2:11" ht="12.75" customHeight="1" x14ac:dyDescent="0.2">
      <c r="B1249" s="1498">
        <v>2008</v>
      </c>
      <c r="C1249" s="502" t="s">
        <v>452</v>
      </c>
      <c r="D1249" s="502">
        <v>27</v>
      </c>
      <c r="E1249" s="526">
        <v>2055.41</v>
      </c>
      <c r="F1249" s="526" t="s">
        <v>495</v>
      </c>
      <c r="G1249" s="700">
        <v>94.9</v>
      </c>
      <c r="H1249" s="494">
        <v>55290</v>
      </c>
      <c r="I1249" s="494">
        <v>25900</v>
      </c>
      <c r="J1249" s="494">
        <v>43400</v>
      </c>
      <c r="K1249" s="967">
        <v>39692</v>
      </c>
    </row>
    <row r="1250" spans="2:11" ht="12" customHeight="1" x14ac:dyDescent="0.2">
      <c r="B1250" s="1498">
        <v>2009</v>
      </c>
      <c r="C1250" s="502" t="s">
        <v>452</v>
      </c>
      <c r="D1250" s="502">
        <v>37</v>
      </c>
      <c r="E1250" s="526">
        <v>1297.47</v>
      </c>
      <c r="F1250" s="526" t="s">
        <v>495</v>
      </c>
      <c r="G1250" s="700">
        <v>91.2</v>
      </c>
      <c r="H1250" s="494">
        <v>48266</v>
      </c>
      <c r="I1250" s="494">
        <v>37400</v>
      </c>
      <c r="J1250" s="494">
        <v>44400</v>
      </c>
      <c r="K1250" s="967">
        <v>40087</v>
      </c>
    </row>
    <row r="1251" spans="2:11" ht="11.25" customHeight="1" x14ac:dyDescent="0.2">
      <c r="B1251" s="1498"/>
      <c r="C1251" s="502"/>
      <c r="D1251" s="502"/>
      <c r="E1251" s="526"/>
      <c r="F1251" s="526"/>
      <c r="G1251" s="700"/>
      <c r="H1251" s="494"/>
      <c r="I1251" s="494"/>
      <c r="J1251" s="494"/>
      <c r="K1251" s="967"/>
    </row>
    <row r="1252" spans="2:11" ht="12" customHeight="1" x14ac:dyDescent="0.2">
      <c r="B1252" s="1498">
        <v>2010</v>
      </c>
      <c r="C1252" s="502" t="s">
        <v>452</v>
      </c>
      <c r="D1252" s="502">
        <v>34</v>
      </c>
      <c r="E1252" s="526">
        <v>2170.08</v>
      </c>
      <c r="F1252" s="526" t="s">
        <v>495</v>
      </c>
      <c r="G1252" s="700">
        <v>109.8</v>
      </c>
      <c r="H1252" s="494">
        <v>73783</v>
      </c>
      <c r="I1252" s="494">
        <v>34000</v>
      </c>
      <c r="J1252" s="494">
        <v>44600</v>
      </c>
      <c r="K1252" s="967">
        <v>40483</v>
      </c>
    </row>
    <row r="1253" spans="2:11" ht="11.25" customHeight="1" x14ac:dyDescent="0.2">
      <c r="B1253" s="1498">
        <v>2011</v>
      </c>
      <c r="C1253" s="502" t="s">
        <v>452</v>
      </c>
      <c r="D1253" s="502">
        <v>66</v>
      </c>
      <c r="E1253" s="526">
        <v>2003.1</v>
      </c>
      <c r="F1253" s="526" t="s">
        <v>495</v>
      </c>
      <c r="G1253" s="700">
        <v>118.4</v>
      </c>
      <c r="H1253" s="494" t="s">
        <v>1707</v>
      </c>
      <c r="I1253" s="494" t="s">
        <v>1362</v>
      </c>
      <c r="J1253" s="494">
        <v>45200</v>
      </c>
      <c r="K1253" s="967">
        <v>40878</v>
      </c>
    </row>
    <row r="1254" spans="2:11" ht="10.5" customHeight="1" x14ac:dyDescent="0.2">
      <c r="B1254" s="1498">
        <v>2012</v>
      </c>
      <c r="C1254" s="502" t="s">
        <v>452</v>
      </c>
      <c r="D1254" s="502">
        <v>57</v>
      </c>
      <c r="E1254" s="526">
        <v>2051.58</v>
      </c>
      <c r="F1254" s="526" t="s">
        <v>495</v>
      </c>
      <c r="G1254" s="700">
        <v>107</v>
      </c>
      <c r="H1254" s="494">
        <v>116427</v>
      </c>
      <c r="I1254" s="494" t="s">
        <v>1363</v>
      </c>
      <c r="J1254" s="494" t="s">
        <v>1708</v>
      </c>
      <c r="K1254" s="962" t="s">
        <v>1318</v>
      </c>
    </row>
    <row r="1255" spans="2:11" ht="10.5" customHeight="1" x14ac:dyDescent="0.2">
      <c r="B1255" s="1498">
        <v>2013</v>
      </c>
      <c r="C1255" s="502" t="s">
        <v>452</v>
      </c>
      <c r="D1255" s="502">
        <v>28</v>
      </c>
      <c r="E1255" s="526">
        <v>2270.5</v>
      </c>
      <c r="F1255" s="526" t="s">
        <v>495</v>
      </c>
      <c r="G1255" s="700">
        <v>117</v>
      </c>
      <c r="H1255" s="494">
        <v>64189</v>
      </c>
      <c r="I1255" s="494">
        <v>28297</v>
      </c>
      <c r="J1255" s="494">
        <v>56015</v>
      </c>
      <c r="K1255" s="962" t="s">
        <v>1356</v>
      </c>
    </row>
    <row r="1256" spans="2:11" ht="10.5" customHeight="1" x14ac:dyDescent="0.2">
      <c r="B1256" s="1498">
        <v>2014</v>
      </c>
      <c r="C1256" s="502" t="s">
        <v>452</v>
      </c>
      <c r="D1256" s="502">
        <v>24</v>
      </c>
      <c r="E1256" s="526">
        <v>2945.49</v>
      </c>
      <c r="F1256" s="526" t="s">
        <v>495</v>
      </c>
      <c r="G1256" s="700">
        <v>162</v>
      </c>
      <c r="H1256" s="494">
        <v>70268</v>
      </c>
      <c r="I1256" s="494">
        <v>23856</v>
      </c>
      <c r="J1256" s="494">
        <v>50512</v>
      </c>
      <c r="K1256" s="962" t="s">
        <v>1357</v>
      </c>
    </row>
    <row r="1257" spans="2:11" ht="10.5" customHeight="1" x14ac:dyDescent="0.2">
      <c r="B1257" s="1498"/>
      <c r="C1257" s="502"/>
      <c r="D1257" s="502"/>
      <c r="E1257" s="526"/>
      <c r="F1257" s="526"/>
      <c r="G1257" s="700"/>
      <c r="H1257" s="494"/>
      <c r="I1257" s="494"/>
      <c r="J1257" s="494"/>
      <c r="K1257" s="962"/>
    </row>
    <row r="1258" spans="2:11" ht="10.5" customHeight="1" x14ac:dyDescent="0.2">
      <c r="B1258" s="1498">
        <v>2015</v>
      </c>
      <c r="C1258" s="502" t="s">
        <v>452</v>
      </c>
      <c r="D1258" s="502">
        <v>38</v>
      </c>
      <c r="E1258" s="526">
        <v>4153.08</v>
      </c>
      <c r="F1258" s="526" t="s">
        <v>495</v>
      </c>
      <c r="G1258" s="700">
        <v>202</v>
      </c>
      <c r="H1258" s="494">
        <v>159740</v>
      </c>
      <c r="I1258" s="494">
        <v>38463</v>
      </c>
      <c r="J1258" s="494">
        <v>61958</v>
      </c>
      <c r="K1258" s="962" t="s">
        <v>1400</v>
      </c>
    </row>
    <row r="1259" spans="2:11" ht="10.5" customHeight="1" x14ac:dyDescent="0.2">
      <c r="B1259" s="491" t="s">
        <v>1422</v>
      </c>
      <c r="C1259" s="502" t="s">
        <v>452</v>
      </c>
      <c r="D1259" s="502">
        <v>56</v>
      </c>
      <c r="E1259" s="526">
        <v>2738.69</v>
      </c>
      <c r="F1259" s="526" t="s">
        <v>495</v>
      </c>
      <c r="G1259" s="700">
        <v>163.1</v>
      </c>
      <c r="H1259" s="494">
        <v>152241</v>
      </c>
      <c r="I1259" s="494">
        <v>55589</v>
      </c>
      <c r="J1259" s="494">
        <v>59379</v>
      </c>
      <c r="K1259" s="962" t="s">
        <v>1423</v>
      </c>
    </row>
    <row r="1260" spans="2:11" ht="10.5" customHeight="1" x14ac:dyDescent="0.2">
      <c r="B1260" s="492" t="s">
        <v>1609</v>
      </c>
      <c r="C1260" s="520" t="s">
        <v>452</v>
      </c>
      <c r="D1260" s="520" t="s">
        <v>452</v>
      </c>
      <c r="E1260" s="527" t="s">
        <v>452</v>
      </c>
      <c r="F1260" s="527" t="s">
        <v>495</v>
      </c>
      <c r="G1260" s="701" t="s">
        <v>452</v>
      </c>
      <c r="H1260" s="497" t="s">
        <v>452</v>
      </c>
      <c r="I1260" s="497">
        <v>22800</v>
      </c>
      <c r="J1260" s="497">
        <v>51531</v>
      </c>
      <c r="K1260" s="968" t="s">
        <v>1480</v>
      </c>
    </row>
    <row r="1261" spans="2:11" ht="6" customHeight="1" x14ac:dyDescent="0.2">
      <c r="B1261" s="1283"/>
      <c r="C1261" s="1283"/>
      <c r="D1261" s="1283"/>
      <c r="E1261" s="1283"/>
      <c r="F1261" s="1283"/>
      <c r="G1261" s="1283"/>
      <c r="H1261" s="1280"/>
      <c r="I1261" s="1281"/>
      <c r="K1261" s="130"/>
    </row>
    <row r="1262" spans="2:11" ht="10.5" customHeight="1" x14ac:dyDescent="0.2">
      <c r="B1262" s="1278" t="s">
        <v>1387</v>
      </c>
      <c r="C1262" s="1284"/>
      <c r="D1262" s="1284"/>
      <c r="E1262" s="1282"/>
      <c r="F1262" s="1282"/>
      <c r="G1262" s="1282"/>
      <c r="H1262" s="51"/>
    </row>
    <row r="1263" spans="2:11" ht="10.5" customHeight="1" x14ac:dyDescent="0.2">
      <c r="B1263" s="1241" t="s">
        <v>1388</v>
      </c>
      <c r="C1263" s="1241"/>
      <c r="D1263" s="1241"/>
    </row>
    <row r="1264" spans="2:11" ht="10.5" customHeight="1" x14ac:dyDescent="0.2">
      <c r="B1264" s="1241" t="s">
        <v>1391</v>
      </c>
      <c r="C1264" s="1241"/>
      <c r="D1264" s="1241"/>
    </row>
    <row r="1265" spans="2:4" ht="10.5" customHeight="1" x14ac:dyDescent="0.2">
      <c r="B1265" s="1241" t="s">
        <v>1392</v>
      </c>
      <c r="C1265" s="1241"/>
      <c r="D1265" s="1241"/>
    </row>
    <row r="1266" spans="2:4" ht="10.5" customHeight="1" x14ac:dyDescent="0.2">
      <c r="B1266" s="1241" t="s">
        <v>1389</v>
      </c>
      <c r="C1266" s="1241"/>
      <c r="D1266" s="1241"/>
    </row>
    <row r="1267" spans="2:4" ht="10.5" customHeight="1" x14ac:dyDescent="0.2">
      <c r="B1267" s="1713" t="s">
        <v>1393</v>
      </c>
      <c r="C1267" s="1785"/>
      <c r="D1267" s="1785"/>
    </row>
    <row r="1268" spans="2:4" ht="10.5" customHeight="1" x14ac:dyDescent="0.2">
      <c r="B1268" s="1713" t="s">
        <v>1390</v>
      </c>
      <c r="C1268" s="1713"/>
      <c r="D1268" s="1713"/>
    </row>
    <row r="1269" spans="2:4" ht="10.5" customHeight="1" x14ac:dyDescent="0.2">
      <c r="B1269" s="218"/>
      <c r="C1269" s="215"/>
      <c r="D1269" s="215"/>
    </row>
    <row r="1270" spans="2:4" ht="10.5" customHeight="1" x14ac:dyDescent="0.2">
      <c r="B1270" s="1243"/>
      <c r="C1270" s="215"/>
      <c r="D1270" s="215"/>
    </row>
    <row r="1271" spans="2:4" ht="10.5" customHeight="1" x14ac:dyDescent="0.2">
      <c r="B1271" s="1243"/>
      <c r="C1271" s="215"/>
      <c r="D1271" s="215"/>
    </row>
    <row r="1272" spans="2:4" ht="10.5" customHeight="1" x14ac:dyDescent="0.2">
      <c r="B1272" s="1243"/>
      <c r="C1272" s="215"/>
      <c r="D1272" s="215"/>
    </row>
    <row r="1273" spans="2:4" ht="10.5" customHeight="1" x14ac:dyDescent="0.2">
      <c r="B1273" s="1243"/>
      <c r="C1273" s="215"/>
      <c r="D1273" s="215"/>
    </row>
    <row r="1274" spans="2:4" ht="10.5" customHeight="1" x14ac:dyDescent="0.2">
      <c r="B1274" s="1243"/>
      <c r="C1274" s="215"/>
      <c r="D1274" s="215"/>
    </row>
    <row r="1275" spans="2:4" ht="10.5" customHeight="1" x14ac:dyDescent="0.2">
      <c r="B1275" s="1243"/>
      <c r="C1275" s="215"/>
      <c r="D1275" s="215"/>
    </row>
    <row r="1276" spans="2:4" ht="10.5" customHeight="1" x14ac:dyDescent="0.2">
      <c r="B1276" s="48"/>
    </row>
    <row r="1277" spans="2:4" ht="10.5" customHeight="1" x14ac:dyDescent="0.2">
      <c r="B1277" s="48"/>
    </row>
    <row r="1278" spans="2:4" ht="10.5" customHeight="1" x14ac:dyDescent="0.2">
      <c r="B1278" s="48"/>
    </row>
    <row r="1279" spans="2:4" ht="10.5" customHeight="1" x14ac:dyDescent="0.2">
      <c r="B1279" s="48"/>
    </row>
    <row r="1280" spans="2:4" ht="10.5" customHeight="1" x14ac:dyDescent="0.2">
      <c r="B1280" s="48"/>
    </row>
    <row r="1281" spans="2:2" ht="10.5" customHeight="1" x14ac:dyDescent="0.2">
      <c r="B1281" s="48"/>
    </row>
    <row r="1282" spans="2:2" ht="10.5" customHeight="1" x14ac:dyDescent="0.2">
      <c r="B1282" s="1239"/>
    </row>
    <row r="1283" spans="2:2" ht="10.5" customHeight="1" x14ac:dyDescent="0.2">
      <c r="B1283" s="1239"/>
    </row>
    <row r="1284" spans="2:2" ht="10.5" customHeight="1" x14ac:dyDescent="0.2">
      <c r="B1284" s="1239"/>
    </row>
    <row r="1285" spans="2:2" ht="10.5" customHeight="1" x14ac:dyDescent="0.2">
      <c r="B1285" s="1239"/>
    </row>
    <row r="1286" spans="2:2" ht="10.5" customHeight="1" x14ac:dyDescent="0.2">
      <c r="B1286" s="1239"/>
    </row>
    <row r="1287" spans="2:2" ht="10.5" customHeight="1" x14ac:dyDescent="0.2">
      <c r="B1287" s="1239"/>
    </row>
    <row r="1288" spans="2:2" ht="10.5" customHeight="1" x14ac:dyDescent="0.2">
      <c r="B1288" s="1239"/>
    </row>
    <row r="1289" spans="2:2" ht="10.5" customHeight="1" x14ac:dyDescent="0.2">
      <c r="B1289" s="1239"/>
    </row>
    <row r="1290" spans="2:2" ht="10.5" customHeight="1" x14ac:dyDescent="0.2">
      <c r="B1290" s="1239"/>
    </row>
    <row r="1291" spans="2:2" ht="10.5" customHeight="1" x14ac:dyDescent="0.2">
      <c r="B1291" s="1239"/>
    </row>
    <row r="1292" spans="2:2" ht="10.5" customHeight="1" x14ac:dyDescent="0.2">
      <c r="B1292" s="1239"/>
    </row>
    <row r="1293" spans="2:2" ht="10.5" customHeight="1" x14ac:dyDescent="0.2">
      <c r="B1293" s="1239"/>
    </row>
    <row r="1294" spans="2:2" ht="10.5" customHeight="1" x14ac:dyDescent="0.2">
      <c r="B1294" s="1239"/>
    </row>
    <row r="1295" spans="2:2" ht="10.5" customHeight="1" x14ac:dyDescent="0.2">
      <c r="B1295" s="48"/>
    </row>
    <row r="1296" spans="2:2" ht="10.5" customHeight="1" x14ac:dyDescent="0.2">
      <c r="B1296" s="48"/>
    </row>
    <row r="1297" spans="2:15" ht="10.5" customHeight="1" x14ac:dyDescent="0.2">
      <c r="B1297" s="48"/>
    </row>
    <row r="1298" spans="2:15" ht="10.5" customHeight="1" x14ac:dyDescent="0.2">
      <c r="B1298" s="48"/>
    </row>
    <row r="1299" spans="2:15" ht="10.5" customHeight="1" x14ac:dyDescent="0.2">
      <c r="B1299" s="48"/>
    </row>
    <row r="1300" spans="2:15" ht="10.5" customHeight="1" x14ac:dyDescent="0.2">
      <c r="B1300" s="48"/>
      <c r="G1300" s="149">
        <v>21</v>
      </c>
    </row>
    <row r="1301" spans="2:15" ht="10.5" customHeight="1" x14ac:dyDescent="0.2">
      <c r="B1301" s="48"/>
    </row>
    <row r="1302" spans="2:15" ht="10.5" customHeight="1" x14ac:dyDescent="0.2">
      <c r="B1302" s="48"/>
    </row>
    <row r="1303" spans="2:15" ht="11.25" customHeight="1" x14ac:dyDescent="0.2">
      <c r="B1303" s="1489" t="s">
        <v>827</v>
      </c>
      <c r="C1303" s="1490"/>
      <c r="D1303" s="1490"/>
      <c r="E1303" s="1490"/>
      <c r="F1303" s="1490"/>
      <c r="G1303" s="1490"/>
      <c r="H1303" s="1490"/>
      <c r="I1303" s="1490"/>
      <c r="J1303" s="1490"/>
      <c r="K1303" s="60"/>
      <c r="L1303" s="75"/>
      <c r="M1303" s="75"/>
      <c r="N1303" s="75"/>
      <c r="O1303" s="75"/>
    </row>
    <row r="1304" spans="2:15" ht="11.25" customHeight="1" x14ac:dyDescent="0.2">
      <c r="B1304" s="1672" t="s">
        <v>271</v>
      </c>
      <c r="C1304" s="311" t="s">
        <v>991</v>
      </c>
      <c r="D1304" s="1690" t="s">
        <v>927</v>
      </c>
      <c r="E1304" s="1698" t="s">
        <v>1028</v>
      </c>
      <c r="F1304" s="1700"/>
      <c r="G1304" s="1690" t="s">
        <v>1040</v>
      </c>
      <c r="H1304" s="1690" t="s">
        <v>272</v>
      </c>
      <c r="I1304" s="1690" t="s">
        <v>1046</v>
      </c>
      <c r="J1304" s="1690" t="s">
        <v>1709</v>
      </c>
      <c r="K1304" s="1693" t="s">
        <v>892</v>
      </c>
      <c r="L1304" s="75"/>
      <c r="M1304" s="75"/>
      <c r="N1304" s="75"/>
      <c r="O1304" s="75"/>
    </row>
    <row r="1305" spans="2:15" ht="11.25" customHeight="1" x14ac:dyDescent="0.2">
      <c r="B1305" s="1712"/>
      <c r="C1305" s="286" t="s">
        <v>1047</v>
      </c>
      <c r="D1305" s="1691"/>
      <c r="E1305" s="1487" t="s">
        <v>273</v>
      </c>
      <c r="F1305" s="1487" t="s">
        <v>274</v>
      </c>
      <c r="G1305" s="1691"/>
      <c r="H1305" s="1691"/>
      <c r="I1305" s="1691"/>
      <c r="J1305" s="1691"/>
      <c r="K1305" s="1696"/>
      <c r="L1305" s="75"/>
      <c r="M1305" s="75"/>
      <c r="N1305" s="75"/>
      <c r="O1305" s="75"/>
    </row>
    <row r="1306" spans="2:15" ht="10.5" customHeight="1" x14ac:dyDescent="0.2">
      <c r="B1306" s="1673"/>
      <c r="C1306" s="1245" t="s">
        <v>275</v>
      </c>
      <c r="D1306" s="1245" t="s">
        <v>276</v>
      </c>
      <c r="E1306" s="1682" t="s">
        <v>916</v>
      </c>
      <c r="F1306" s="1683"/>
      <c r="G1306" s="1245" t="s">
        <v>1417</v>
      </c>
      <c r="H1306" s="1245" t="s">
        <v>493</v>
      </c>
      <c r="I1306" s="1682" t="s">
        <v>1247</v>
      </c>
      <c r="J1306" s="1683"/>
      <c r="K1306" s="1697"/>
      <c r="L1306" s="75"/>
      <c r="M1306" s="75"/>
      <c r="N1306" s="75"/>
      <c r="O1306" s="75"/>
    </row>
    <row r="1307" spans="2:15" ht="10.5" customHeight="1" x14ac:dyDescent="0.2">
      <c r="B1307" s="491">
        <v>1990</v>
      </c>
      <c r="C1307" s="845">
        <v>110</v>
      </c>
      <c r="D1307" s="508">
        <v>262</v>
      </c>
      <c r="E1307" s="525">
        <v>464.15</v>
      </c>
      <c r="F1307" s="525">
        <v>457.39</v>
      </c>
      <c r="G1307" s="706">
        <v>25</v>
      </c>
      <c r="H1307" s="500">
        <v>119252</v>
      </c>
      <c r="I1307" s="500">
        <v>239338</v>
      </c>
      <c r="J1307" s="500">
        <v>212075</v>
      </c>
      <c r="K1307" s="964" t="s">
        <v>760</v>
      </c>
      <c r="L1307" s="75"/>
      <c r="M1307" s="75"/>
      <c r="N1307" s="75"/>
      <c r="O1307" s="75"/>
    </row>
    <row r="1308" spans="2:15" ht="10.5" customHeight="1" x14ac:dyDescent="0.2">
      <c r="B1308" s="491">
        <v>1991</v>
      </c>
      <c r="C1308" s="845">
        <v>135</v>
      </c>
      <c r="D1308" s="508">
        <v>170</v>
      </c>
      <c r="E1308" s="525">
        <v>606</v>
      </c>
      <c r="F1308" s="525">
        <v>520.17999999999995</v>
      </c>
      <c r="G1308" s="706">
        <v>28.5</v>
      </c>
      <c r="H1308" s="500">
        <v>83458</v>
      </c>
      <c r="I1308" s="500">
        <v>169145</v>
      </c>
      <c r="J1308" s="500">
        <v>193090</v>
      </c>
      <c r="K1308" s="964" t="s">
        <v>761</v>
      </c>
      <c r="L1308" s="75"/>
      <c r="M1308" s="75"/>
      <c r="N1308" s="75"/>
      <c r="O1308" s="75"/>
    </row>
    <row r="1309" spans="2:15" ht="10.5" customHeight="1" x14ac:dyDescent="0.2">
      <c r="B1309" s="491">
        <v>1992</v>
      </c>
      <c r="C1309" s="845">
        <v>134</v>
      </c>
      <c r="D1309" s="508">
        <v>265</v>
      </c>
      <c r="E1309" s="525">
        <v>657.7</v>
      </c>
      <c r="F1309" s="525">
        <v>586.12</v>
      </c>
      <c r="G1309" s="706">
        <v>31.7</v>
      </c>
      <c r="H1309" s="500">
        <v>150160</v>
      </c>
      <c r="I1309" s="500">
        <v>260264</v>
      </c>
      <c r="J1309" s="500">
        <v>238616</v>
      </c>
      <c r="K1309" s="964" t="s">
        <v>449</v>
      </c>
      <c r="L1309" s="75"/>
      <c r="M1309" s="75"/>
      <c r="N1309" s="75"/>
      <c r="O1309" s="75"/>
    </row>
    <row r="1310" spans="2:15" ht="10.5" customHeight="1" x14ac:dyDescent="0.2">
      <c r="B1310" s="491">
        <v>1993</v>
      </c>
      <c r="C1310" s="845">
        <v>116</v>
      </c>
      <c r="D1310" s="508">
        <v>230</v>
      </c>
      <c r="E1310" s="525">
        <v>729.72</v>
      </c>
      <c r="F1310" s="525">
        <v>671.29</v>
      </c>
      <c r="G1310" s="706">
        <v>36.4</v>
      </c>
      <c r="H1310" s="500">
        <v>150703</v>
      </c>
      <c r="I1310" s="500">
        <v>210186</v>
      </c>
      <c r="J1310" s="500">
        <v>221659</v>
      </c>
      <c r="K1310" s="964" t="s">
        <v>450</v>
      </c>
      <c r="L1310" s="75"/>
      <c r="M1310" s="75"/>
      <c r="N1310" s="75"/>
      <c r="O1310" s="75"/>
    </row>
    <row r="1311" spans="2:15" ht="10.5" customHeight="1" x14ac:dyDescent="0.2">
      <c r="B1311" s="491">
        <v>1994</v>
      </c>
      <c r="C1311" s="845">
        <v>120</v>
      </c>
      <c r="D1311" s="508">
        <v>275</v>
      </c>
      <c r="E1311" s="525">
        <v>729.04</v>
      </c>
      <c r="F1311" s="525">
        <v>671.79</v>
      </c>
      <c r="G1311" s="706">
        <v>36.4</v>
      </c>
      <c r="H1311" s="500">
        <v>195676</v>
      </c>
      <c r="I1311" s="500">
        <v>265799</v>
      </c>
      <c r="J1311" s="500">
        <v>226616</v>
      </c>
      <c r="K1311" s="964" t="s">
        <v>451</v>
      </c>
      <c r="L1311" s="75"/>
      <c r="M1311" s="75"/>
      <c r="N1311" s="75"/>
      <c r="O1311" s="75"/>
    </row>
    <row r="1312" spans="2:15" ht="10.5" customHeight="1" x14ac:dyDescent="0.2">
      <c r="B1312" s="491"/>
      <c r="C1312" s="845"/>
      <c r="D1312" s="508"/>
      <c r="E1312" s="525"/>
      <c r="F1312" s="525"/>
      <c r="G1312" s="706"/>
      <c r="H1312" s="500"/>
      <c r="I1312" s="500"/>
      <c r="J1312" s="500"/>
      <c r="K1312" s="964"/>
      <c r="L1312" s="75"/>
      <c r="M1312" s="75"/>
      <c r="N1312" s="75"/>
      <c r="O1312" s="75"/>
    </row>
    <row r="1313" spans="2:15" ht="10.5" customHeight="1" x14ac:dyDescent="0.2">
      <c r="B1313" s="491">
        <v>1995</v>
      </c>
      <c r="C1313" s="845">
        <v>125</v>
      </c>
      <c r="D1313" s="508">
        <v>300</v>
      </c>
      <c r="E1313" s="525">
        <v>802.78</v>
      </c>
      <c r="F1313" s="525">
        <v>720.11</v>
      </c>
      <c r="G1313" s="706">
        <v>39</v>
      </c>
      <c r="H1313" s="500">
        <v>233469</v>
      </c>
      <c r="I1313" s="500">
        <v>297904</v>
      </c>
      <c r="J1313" s="500">
        <v>221243</v>
      </c>
      <c r="K1313" s="964" t="s">
        <v>320</v>
      </c>
      <c r="L1313" s="75"/>
      <c r="M1313" s="75"/>
      <c r="N1313" s="75"/>
      <c r="O1313" s="75"/>
    </row>
    <row r="1314" spans="2:15" ht="10.5" customHeight="1" x14ac:dyDescent="0.2">
      <c r="B1314" s="491">
        <v>1996</v>
      </c>
      <c r="C1314" s="845">
        <v>127</v>
      </c>
      <c r="D1314" s="508">
        <v>174</v>
      </c>
      <c r="E1314" s="525">
        <v>896.27</v>
      </c>
      <c r="F1314" s="525">
        <v>790.87</v>
      </c>
      <c r="G1314" s="706">
        <v>42.9</v>
      </c>
      <c r="H1314" s="500">
        <v>140409</v>
      </c>
      <c r="I1314" s="500">
        <v>167919</v>
      </c>
      <c r="J1314" s="500">
        <v>110422</v>
      </c>
      <c r="K1314" s="964" t="s">
        <v>321</v>
      </c>
      <c r="L1314" s="75"/>
      <c r="M1314" s="75"/>
      <c r="N1314" s="75"/>
      <c r="O1314" s="75"/>
    </row>
    <row r="1315" spans="2:15" ht="10.5" customHeight="1" x14ac:dyDescent="0.2">
      <c r="B1315" s="491">
        <v>1997</v>
      </c>
      <c r="C1315" s="845">
        <v>132</v>
      </c>
      <c r="D1315" s="508">
        <v>178</v>
      </c>
      <c r="E1315" s="525">
        <v>800</v>
      </c>
      <c r="F1315" s="525" t="s">
        <v>495</v>
      </c>
      <c r="G1315" s="706">
        <v>43.4</v>
      </c>
      <c r="H1315" s="500">
        <v>145600</v>
      </c>
      <c r="I1315" s="500">
        <v>277000</v>
      </c>
      <c r="J1315" s="500">
        <v>258000</v>
      </c>
      <c r="K1315" s="964" t="s">
        <v>322</v>
      </c>
      <c r="L1315" s="75"/>
      <c r="M1315" s="75"/>
      <c r="N1315" s="75"/>
      <c r="O1315" s="75"/>
    </row>
    <row r="1316" spans="2:15" ht="10.5" customHeight="1" x14ac:dyDescent="0.2">
      <c r="B1316" s="491">
        <v>1998</v>
      </c>
      <c r="C1316" s="845">
        <v>112</v>
      </c>
      <c r="D1316" s="508">
        <v>200</v>
      </c>
      <c r="E1316" s="525">
        <v>750</v>
      </c>
      <c r="F1316" s="525" t="s">
        <v>495</v>
      </c>
      <c r="G1316" s="706">
        <v>40.700000000000003</v>
      </c>
      <c r="H1316" s="500">
        <v>152866</v>
      </c>
      <c r="I1316" s="500">
        <v>203821</v>
      </c>
      <c r="J1316" s="500">
        <v>252738</v>
      </c>
      <c r="K1316" s="964" t="s">
        <v>323</v>
      </c>
      <c r="L1316" s="75"/>
      <c r="M1316" s="75"/>
      <c r="N1316" s="75"/>
      <c r="O1316" s="75"/>
    </row>
    <row r="1317" spans="2:15" ht="10.5" customHeight="1" x14ac:dyDescent="0.2">
      <c r="B1317" s="491">
        <v>1999</v>
      </c>
      <c r="C1317" s="845">
        <v>102</v>
      </c>
      <c r="D1317" s="508">
        <v>92</v>
      </c>
      <c r="E1317" s="525">
        <v>758.24</v>
      </c>
      <c r="F1317" s="525" t="s">
        <v>495</v>
      </c>
      <c r="G1317" s="706">
        <v>42.2</v>
      </c>
      <c r="H1317" s="500">
        <v>70068</v>
      </c>
      <c r="I1317" s="500">
        <v>92400</v>
      </c>
      <c r="J1317" s="500">
        <v>262400</v>
      </c>
      <c r="K1317" s="986" t="s">
        <v>279</v>
      </c>
      <c r="L1317" s="75"/>
      <c r="M1317" s="75"/>
      <c r="N1317" s="75"/>
      <c r="O1317" s="75"/>
    </row>
    <row r="1318" spans="2:15" ht="10.5" customHeight="1" x14ac:dyDescent="0.2">
      <c r="B1318" s="491"/>
      <c r="C1318" s="845"/>
      <c r="D1318" s="508"/>
      <c r="E1318" s="525"/>
      <c r="F1318" s="525"/>
      <c r="G1318" s="706"/>
      <c r="H1318" s="500"/>
      <c r="I1318" s="500"/>
      <c r="J1318" s="500"/>
      <c r="K1318" s="964"/>
      <c r="L1318" s="75"/>
      <c r="M1318" s="75"/>
      <c r="N1318" s="75"/>
      <c r="O1318" s="75"/>
    </row>
    <row r="1319" spans="2:15" ht="10.5" customHeight="1" x14ac:dyDescent="0.2">
      <c r="B1319" s="491">
        <v>2000</v>
      </c>
      <c r="C1319" s="845">
        <v>78</v>
      </c>
      <c r="D1319" s="508">
        <v>116</v>
      </c>
      <c r="E1319" s="525">
        <v>800</v>
      </c>
      <c r="F1319" s="525" t="s">
        <v>495</v>
      </c>
      <c r="G1319" s="706">
        <v>42.6</v>
      </c>
      <c r="H1319" s="500">
        <v>92961</v>
      </c>
      <c r="I1319" s="500">
        <v>116200</v>
      </c>
      <c r="J1319" s="500">
        <v>257200</v>
      </c>
      <c r="K1319" s="964" t="s">
        <v>324</v>
      </c>
      <c r="L1319" s="75"/>
      <c r="M1319" s="75"/>
      <c r="N1319" s="75"/>
      <c r="O1319" s="75"/>
    </row>
    <row r="1320" spans="2:15" ht="10.5" customHeight="1" x14ac:dyDescent="0.2">
      <c r="B1320" s="491">
        <v>2001</v>
      </c>
      <c r="C1320" s="845">
        <v>73</v>
      </c>
      <c r="D1320" s="508">
        <v>131</v>
      </c>
      <c r="E1320" s="525">
        <v>1000</v>
      </c>
      <c r="F1320" s="525" t="s">
        <v>495</v>
      </c>
      <c r="G1320" s="706">
        <v>51.5</v>
      </c>
      <c r="H1320" s="500">
        <v>131400</v>
      </c>
      <c r="I1320" s="500">
        <v>131400</v>
      </c>
      <c r="J1320" s="500">
        <v>286300</v>
      </c>
      <c r="K1320" s="964" t="s">
        <v>325</v>
      </c>
      <c r="L1320" s="75"/>
      <c r="M1320" s="75"/>
      <c r="N1320" s="75"/>
      <c r="O1320" s="75"/>
    </row>
    <row r="1321" spans="2:15" ht="10.5" customHeight="1" x14ac:dyDescent="0.2">
      <c r="B1321" s="491">
        <v>2002</v>
      </c>
      <c r="C1321" s="845">
        <v>72</v>
      </c>
      <c r="D1321" s="508">
        <v>180</v>
      </c>
      <c r="E1321" s="525">
        <v>1200</v>
      </c>
      <c r="F1321" s="525" t="s">
        <v>495</v>
      </c>
      <c r="G1321" s="706">
        <v>62.3</v>
      </c>
      <c r="H1321" s="500">
        <v>215863</v>
      </c>
      <c r="I1321" s="500">
        <v>179900</v>
      </c>
      <c r="J1321" s="500">
        <v>274700</v>
      </c>
      <c r="K1321" s="964" t="s">
        <v>278</v>
      </c>
      <c r="L1321" s="75"/>
      <c r="M1321" s="75"/>
      <c r="N1321" s="75"/>
      <c r="O1321" s="75"/>
    </row>
    <row r="1322" spans="2:15" ht="10.5" customHeight="1" x14ac:dyDescent="0.2">
      <c r="B1322" s="491">
        <v>2003</v>
      </c>
      <c r="C1322" s="846">
        <v>84</v>
      </c>
      <c r="D1322" s="507">
        <v>240</v>
      </c>
      <c r="E1322" s="526">
        <v>1433</v>
      </c>
      <c r="F1322" s="526" t="s">
        <v>495</v>
      </c>
      <c r="G1322" s="594">
        <v>74.5</v>
      </c>
      <c r="H1322" s="502">
        <v>343920</v>
      </c>
      <c r="I1322" s="502">
        <v>238400</v>
      </c>
      <c r="J1322" s="502">
        <v>269600</v>
      </c>
      <c r="K1322" s="963" t="s">
        <v>715</v>
      </c>
      <c r="L1322" s="75"/>
      <c r="M1322" s="75"/>
      <c r="N1322" s="75"/>
      <c r="O1322" s="75"/>
    </row>
    <row r="1323" spans="2:15" ht="10.5" customHeight="1" x14ac:dyDescent="0.2">
      <c r="B1323" s="491">
        <v>2004</v>
      </c>
      <c r="C1323" s="846">
        <v>83</v>
      </c>
      <c r="D1323" s="507">
        <v>185</v>
      </c>
      <c r="E1323" s="526">
        <v>1342.3</v>
      </c>
      <c r="F1323" s="526" t="s">
        <v>495</v>
      </c>
      <c r="G1323" s="594">
        <v>72.7</v>
      </c>
      <c r="H1323" s="502">
        <v>248326</v>
      </c>
      <c r="I1323" s="502">
        <v>181400</v>
      </c>
      <c r="J1323" s="502">
        <v>266500</v>
      </c>
      <c r="K1323" s="963" t="s">
        <v>743</v>
      </c>
      <c r="L1323" s="75"/>
      <c r="M1323" s="75"/>
      <c r="N1323" s="75"/>
      <c r="O1323" s="75"/>
    </row>
    <row r="1324" spans="2:15" ht="10.5" customHeight="1" x14ac:dyDescent="0.2">
      <c r="B1324" s="491"/>
      <c r="C1324" s="845"/>
      <c r="D1324" s="507"/>
      <c r="E1324" s="526"/>
      <c r="F1324" s="526"/>
      <c r="G1324" s="594"/>
      <c r="H1324" s="502"/>
      <c r="I1324" s="502"/>
      <c r="J1324" s="502"/>
      <c r="K1324" s="964"/>
      <c r="L1324" s="75"/>
      <c r="M1324" s="75"/>
      <c r="N1324" s="75"/>
      <c r="O1324" s="75"/>
    </row>
    <row r="1325" spans="2:15" ht="10.5" customHeight="1" x14ac:dyDescent="0.2">
      <c r="B1325" s="313">
        <v>2005</v>
      </c>
      <c r="C1325" s="847">
        <v>90</v>
      </c>
      <c r="D1325" s="848">
        <v>225</v>
      </c>
      <c r="E1325" s="851">
        <v>1142.8</v>
      </c>
      <c r="F1325" s="526" t="s">
        <v>495</v>
      </c>
      <c r="G1325" s="146">
        <v>66.7</v>
      </c>
      <c r="H1325" s="580">
        <v>257129</v>
      </c>
      <c r="I1325" s="580">
        <v>222800</v>
      </c>
      <c r="J1325" s="580">
        <v>264900</v>
      </c>
      <c r="K1325" s="401" t="s">
        <v>496</v>
      </c>
      <c r="L1325" s="75"/>
      <c r="M1325" s="75"/>
      <c r="N1325" s="75"/>
      <c r="O1325" s="75"/>
    </row>
    <row r="1326" spans="2:15" ht="10.5" customHeight="1" x14ac:dyDescent="0.2">
      <c r="B1326" s="313">
        <v>2006</v>
      </c>
      <c r="C1326" s="847">
        <v>90</v>
      </c>
      <c r="D1326" s="848">
        <v>236</v>
      </c>
      <c r="E1326" s="851">
        <v>1576.42</v>
      </c>
      <c r="F1326" s="526" t="s">
        <v>495</v>
      </c>
      <c r="G1326" s="146">
        <v>59</v>
      </c>
      <c r="H1326" s="580">
        <v>372036</v>
      </c>
      <c r="I1326" s="580">
        <v>232600</v>
      </c>
      <c r="J1326" s="627">
        <v>280300</v>
      </c>
      <c r="K1326" s="401" t="s">
        <v>382</v>
      </c>
      <c r="L1326" s="75"/>
      <c r="M1326" s="75"/>
      <c r="N1326" s="75"/>
      <c r="O1326" s="75"/>
    </row>
    <row r="1327" spans="2:15" ht="10.5" customHeight="1" x14ac:dyDescent="0.2">
      <c r="B1327" s="313">
        <v>2007</v>
      </c>
      <c r="C1327" s="847">
        <v>73</v>
      </c>
      <c r="D1327" s="848">
        <v>223</v>
      </c>
      <c r="E1327" s="851">
        <v>1381.4</v>
      </c>
      <c r="F1327" s="526" t="s">
        <v>495</v>
      </c>
      <c r="G1327" s="146">
        <v>83</v>
      </c>
      <c r="H1327" s="580">
        <v>307360</v>
      </c>
      <c r="I1327" s="580">
        <v>216900</v>
      </c>
      <c r="J1327" s="627">
        <v>270800</v>
      </c>
      <c r="K1327" s="401" t="s">
        <v>795</v>
      </c>
      <c r="L1327" s="75"/>
      <c r="M1327" s="75"/>
      <c r="N1327" s="75"/>
      <c r="O1327" s="75"/>
    </row>
    <row r="1328" spans="2:15" ht="10.5" customHeight="1" x14ac:dyDescent="0.2">
      <c r="B1328" s="313">
        <v>2008</v>
      </c>
      <c r="C1328" s="847">
        <v>68</v>
      </c>
      <c r="D1328" s="848">
        <v>224</v>
      </c>
      <c r="E1328" s="851">
        <v>2300.31</v>
      </c>
      <c r="F1328" s="526" t="s">
        <v>495</v>
      </c>
      <c r="G1328" s="146">
        <v>129.30000000000001</v>
      </c>
      <c r="H1328" s="580">
        <v>514400</v>
      </c>
      <c r="I1328" s="580">
        <v>189800</v>
      </c>
      <c r="J1328" s="580">
        <v>272100</v>
      </c>
      <c r="K1328" s="989">
        <v>39692</v>
      </c>
      <c r="L1328" s="75"/>
      <c r="M1328" s="75"/>
      <c r="N1328" s="75"/>
      <c r="O1328" s="75"/>
    </row>
    <row r="1329" spans="1:16" ht="10.5" customHeight="1" x14ac:dyDescent="0.2">
      <c r="B1329" s="313">
        <v>2009</v>
      </c>
      <c r="C1329" s="847">
        <v>75</v>
      </c>
      <c r="D1329" s="848">
        <v>216</v>
      </c>
      <c r="E1329" s="851">
        <v>2125.9</v>
      </c>
      <c r="F1329" s="526" t="s">
        <v>495</v>
      </c>
      <c r="G1329" s="146">
        <v>106.6</v>
      </c>
      <c r="H1329" s="580">
        <v>459194</v>
      </c>
      <c r="I1329" s="580">
        <v>214100</v>
      </c>
      <c r="J1329" s="580">
        <v>238600</v>
      </c>
      <c r="K1329" s="989">
        <v>40087</v>
      </c>
      <c r="L1329" s="75"/>
      <c r="M1329" s="75"/>
      <c r="N1329" s="75"/>
      <c r="O1329" s="75"/>
    </row>
    <row r="1330" spans="1:16" ht="10.5" customHeight="1" x14ac:dyDescent="0.2">
      <c r="B1330" s="314"/>
      <c r="C1330" s="847"/>
      <c r="D1330" s="848"/>
      <c r="E1330" s="851"/>
      <c r="F1330" s="526"/>
      <c r="G1330" s="146"/>
      <c r="H1330" s="580"/>
      <c r="I1330" s="580"/>
      <c r="J1330" s="580"/>
      <c r="K1330" s="989"/>
      <c r="L1330" s="75"/>
      <c r="M1330" s="75"/>
      <c r="N1330" s="75"/>
      <c r="O1330" s="75"/>
    </row>
    <row r="1331" spans="1:16" ht="10.5" customHeight="1" x14ac:dyDescent="0.2">
      <c r="B1331" s="315">
        <v>2010</v>
      </c>
      <c r="C1331" s="847">
        <v>83</v>
      </c>
      <c r="D1331" s="848">
        <v>194</v>
      </c>
      <c r="E1331" s="851">
        <v>2009.93</v>
      </c>
      <c r="F1331" s="526" t="s">
        <v>495</v>
      </c>
      <c r="G1331" s="594">
        <v>118</v>
      </c>
      <c r="H1331" s="580">
        <v>389927</v>
      </c>
      <c r="I1331" s="580">
        <v>192100</v>
      </c>
      <c r="J1331" s="580">
        <v>270700</v>
      </c>
      <c r="K1331" s="989">
        <v>40483</v>
      </c>
      <c r="L1331" s="75"/>
      <c r="M1331" s="75"/>
      <c r="N1331" s="75"/>
      <c r="O1331" s="75"/>
    </row>
    <row r="1332" spans="1:16" ht="12" customHeight="1" x14ac:dyDescent="0.2">
      <c r="B1332" s="315" t="s">
        <v>1319</v>
      </c>
      <c r="C1332" s="847">
        <v>80</v>
      </c>
      <c r="D1332" s="848">
        <v>312</v>
      </c>
      <c r="E1332" s="851">
        <v>2277.23</v>
      </c>
      <c r="F1332" s="631" t="s">
        <v>495</v>
      </c>
      <c r="G1332" s="1098">
        <v>126.2</v>
      </c>
      <c r="H1332" s="580">
        <v>710495</v>
      </c>
      <c r="I1332" s="580">
        <v>311600</v>
      </c>
      <c r="J1332" s="1517">
        <v>289000</v>
      </c>
      <c r="K1332" s="989">
        <v>40878</v>
      </c>
      <c r="L1332" s="75"/>
      <c r="M1332" s="75"/>
      <c r="N1332" s="75"/>
      <c r="O1332" s="75"/>
    </row>
    <row r="1333" spans="1:16" ht="11.45" customHeight="1" x14ac:dyDescent="0.2">
      <c r="B1333" s="315" t="s">
        <v>1315</v>
      </c>
      <c r="C1333" s="847">
        <v>85</v>
      </c>
      <c r="D1333" s="848">
        <v>298</v>
      </c>
      <c r="E1333" s="851">
        <v>2498.9899999999998</v>
      </c>
      <c r="F1333" s="631" t="s">
        <v>495</v>
      </c>
      <c r="G1333" s="1098">
        <v>134.30000000000001</v>
      </c>
      <c r="H1333" s="580">
        <v>744700</v>
      </c>
      <c r="I1333" s="580">
        <v>297528</v>
      </c>
      <c r="J1333" s="1517">
        <v>319443</v>
      </c>
      <c r="K1333" s="989" t="s">
        <v>1318</v>
      </c>
      <c r="L1333" s="75"/>
      <c r="M1333" s="75"/>
      <c r="N1333" s="75"/>
      <c r="O1333" s="75"/>
    </row>
    <row r="1334" spans="1:16" ht="11.25" customHeight="1" x14ac:dyDescent="0.2">
      <c r="B1334" s="315" t="s">
        <v>1355</v>
      </c>
      <c r="C1334" s="847">
        <v>81</v>
      </c>
      <c r="D1334" s="848">
        <v>267</v>
      </c>
      <c r="E1334" s="851">
        <v>2519.0700000000002</v>
      </c>
      <c r="F1334" s="631" t="s">
        <v>495</v>
      </c>
      <c r="G1334" s="1098">
        <v>130.30000000000001</v>
      </c>
      <c r="H1334" s="580">
        <v>673851</v>
      </c>
      <c r="I1334" s="580">
        <v>275182</v>
      </c>
      <c r="J1334" s="1517">
        <v>315589</v>
      </c>
      <c r="K1334" s="989" t="s">
        <v>1356</v>
      </c>
      <c r="L1334" s="75"/>
      <c r="M1334" s="75"/>
      <c r="N1334" s="75"/>
      <c r="O1334" s="75"/>
      <c r="P1334" s="75"/>
    </row>
    <row r="1335" spans="1:16" ht="9.75" customHeight="1" x14ac:dyDescent="0.2">
      <c r="B1335" s="315" t="s">
        <v>1358</v>
      </c>
      <c r="C1335" s="847">
        <v>85</v>
      </c>
      <c r="D1335" s="848">
        <v>302</v>
      </c>
      <c r="E1335" s="851">
        <v>2644.29</v>
      </c>
      <c r="F1335" s="631" t="s">
        <v>495</v>
      </c>
      <c r="G1335" s="1098">
        <v>128.9</v>
      </c>
      <c r="H1335" s="580">
        <v>798576</v>
      </c>
      <c r="I1335" s="580">
        <v>291017</v>
      </c>
      <c r="J1335" s="1517">
        <v>297027</v>
      </c>
      <c r="K1335" s="989" t="s">
        <v>1357</v>
      </c>
      <c r="L1335" s="75"/>
      <c r="M1335" s="75"/>
      <c r="N1335" s="75"/>
      <c r="O1335" s="75"/>
      <c r="P1335" s="75"/>
    </row>
    <row r="1336" spans="1:16" ht="9.75" customHeight="1" x14ac:dyDescent="0.2">
      <c r="B1336" s="315"/>
      <c r="C1336" s="847"/>
      <c r="D1336" s="848"/>
      <c r="E1336" s="851"/>
      <c r="F1336" s="631"/>
      <c r="G1336" s="1098"/>
      <c r="H1336" s="580"/>
      <c r="I1336" s="580"/>
      <c r="J1336" s="1517"/>
      <c r="K1336" s="989"/>
      <c r="L1336" s="75"/>
      <c r="M1336" s="75"/>
      <c r="N1336" s="75"/>
      <c r="O1336" s="75"/>
      <c r="P1336" s="75"/>
    </row>
    <row r="1337" spans="1:16" ht="9.75" customHeight="1" x14ac:dyDescent="0.2">
      <c r="B1337" s="315" t="s">
        <v>1403</v>
      </c>
      <c r="C1337" s="847">
        <v>94</v>
      </c>
      <c r="D1337" s="848">
        <v>332</v>
      </c>
      <c r="E1337" s="851">
        <v>3098.03</v>
      </c>
      <c r="F1337" s="631" t="s">
        <v>495</v>
      </c>
      <c r="G1337" s="1098">
        <v>171</v>
      </c>
      <c r="H1337" s="580">
        <v>1028546</v>
      </c>
      <c r="I1337" s="580">
        <v>329845</v>
      </c>
      <c r="J1337" s="1517">
        <v>370791</v>
      </c>
      <c r="K1337" s="989" t="s">
        <v>1400</v>
      </c>
      <c r="L1337" s="75"/>
      <c r="M1337" s="75"/>
      <c r="N1337" s="75"/>
      <c r="O1337" s="75"/>
      <c r="P1337" s="75"/>
    </row>
    <row r="1338" spans="1:16" ht="9.75" customHeight="1" x14ac:dyDescent="0.2">
      <c r="B1338" s="615" t="s">
        <v>1422</v>
      </c>
      <c r="C1338" s="847">
        <v>89</v>
      </c>
      <c r="D1338" s="848">
        <v>355</v>
      </c>
      <c r="E1338" s="851">
        <v>3352.15</v>
      </c>
      <c r="F1338" s="631" t="s">
        <v>495</v>
      </c>
      <c r="G1338" s="1098">
        <v>166.8</v>
      </c>
      <c r="H1338" s="580">
        <v>1190015</v>
      </c>
      <c r="I1338" s="580">
        <v>352643</v>
      </c>
      <c r="J1338" s="1517">
        <v>353843</v>
      </c>
      <c r="K1338" s="1521" t="s">
        <v>1423</v>
      </c>
      <c r="L1338" s="75"/>
      <c r="M1338" s="75"/>
      <c r="N1338" s="75"/>
      <c r="O1338" s="75"/>
      <c r="P1338" s="75"/>
    </row>
    <row r="1339" spans="1:16" ht="9.75" customHeight="1" x14ac:dyDescent="0.2">
      <c r="B1339" s="544" t="s">
        <v>1608</v>
      </c>
      <c r="C1339" s="849">
        <v>91</v>
      </c>
      <c r="D1339" s="850">
        <v>307</v>
      </c>
      <c r="E1339" s="851">
        <v>2823.56</v>
      </c>
      <c r="F1339" s="628" t="s">
        <v>495</v>
      </c>
      <c r="G1339" s="1099" t="s">
        <v>452</v>
      </c>
      <c r="H1339" s="581">
        <v>867014</v>
      </c>
      <c r="I1339" s="581">
        <v>305564</v>
      </c>
      <c r="J1339" s="1518">
        <v>343989</v>
      </c>
      <c r="K1339" s="990" t="s">
        <v>1480</v>
      </c>
      <c r="L1339" s="75"/>
      <c r="M1339" s="75"/>
      <c r="N1339" s="75"/>
      <c r="O1339" s="75"/>
      <c r="P1339" s="75"/>
    </row>
    <row r="1340" spans="1:16" ht="11.45" customHeight="1" x14ac:dyDescent="0.2">
      <c r="B1340" s="1690" t="s">
        <v>271</v>
      </c>
      <c r="C1340" s="1728" t="s">
        <v>1048</v>
      </c>
      <c r="D1340" s="1729"/>
      <c r="E1340" s="1729"/>
      <c r="F1340" s="1729"/>
      <c r="G1340" s="1729"/>
      <c r="H1340" s="1729"/>
      <c r="I1340" s="1729"/>
      <c r="J1340" s="1729"/>
      <c r="K1340" s="1593"/>
      <c r="L1340" s="75"/>
      <c r="M1340" s="75"/>
      <c r="N1340" s="75"/>
      <c r="O1340" s="75"/>
      <c r="P1340" s="75"/>
    </row>
    <row r="1341" spans="1:16" ht="10.5" customHeight="1" x14ac:dyDescent="0.2">
      <c r="B1341" s="1701"/>
      <c r="C1341" s="1506" t="s">
        <v>439</v>
      </c>
      <c r="D1341" s="1506" t="s">
        <v>694</v>
      </c>
      <c r="E1341" s="1506" t="s">
        <v>695</v>
      </c>
      <c r="F1341" s="1506" t="s">
        <v>183</v>
      </c>
      <c r="G1341" s="1506" t="s">
        <v>181</v>
      </c>
      <c r="H1341" s="1506" t="s">
        <v>697</v>
      </c>
      <c r="I1341" s="1506" t="s">
        <v>604</v>
      </c>
      <c r="J1341" s="1506" t="s">
        <v>578</v>
      </c>
      <c r="K1341" s="1506" t="s">
        <v>142</v>
      </c>
      <c r="L1341" s="75"/>
      <c r="M1341" s="75"/>
      <c r="N1341" s="75"/>
      <c r="O1341" s="75"/>
      <c r="P1341" s="75"/>
    </row>
    <row r="1342" spans="1:16" ht="23.25" customHeight="1" x14ac:dyDescent="0.2">
      <c r="B1342" s="1691"/>
      <c r="C1342" s="1764" t="s">
        <v>276</v>
      </c>
      <c r="D1342" s="1766"/>
      <c r="E1342" s="1766"/>
      <c r="F1342" s="1766"/>
      <c r="G1342" s="1766"/>
      <c r="H1342" s="1766"/>
      <c r="I1342" s="1766"/>
      <c r="J1342" s="1766"/>
      <c r="K1342" s="1593"/>
      <c r="L1342" s="75"/>
      <c r="M1342" s="75"/>
      <c r="N1342" s="75"/>
      <c r="O1342" s="75"/>
      <c r="P1342" s="75"/>
    </row>
    <row r="1343" spans="1:16" ht="10.5" customHeight="1" x14ac:dyDescent="0.2">
      <c r="B1343" s="491">
        <v>1999</v>
      </c>
      <c r="C1343" s="559">
        <v>86.51</v>
      </c>
      <c r="D1343" s="559" t="s">
        <v>369</v>
      </c>
      <c r="E1343" s="559">
        <v>1.32</v>
      </c>
      <c r="F1343" s="559" t="s">
        <v>369</v>
      </c>
      <c r="G1343" s="559">
        <v>4.58</v>
      </c>
      <c r="H1343" s="1519" t="s">
        <v>369</v>
      </c>
      <c r="I1343" s="559" t="s">
        <v>369</v>
      </c>
      <c r="J1343" s="559" t="s">
        <v>369</v>
      </c>
      <c r="K1343" s="559">
        <f>SUM(D1343:J1343)</f>
        <v>5.9</v>
      </c>
      <c r="L1343" s="75"/>
      <c r="M1343" s="75"/>
      <c r="N1343" s="75"/>
      <c r="O1343" s="75"/>
      <c r="P1343" s="75"/>
    </row>
    <row r="1344" spans="1:16" ht="10.5" customHeight="1" x14ac:dyDescent="0.2">
      <c r="A1344" s="56"/>
      <c r="B1344" s="491">
        <v>2000</v>
      </c>
      <c r="C1344" s="559">
        <v>103.35</v>
      </c>
      <c r="D1344" s="559">
        <v>0.09</v>
      </c>
      <c r="E1344" s="559">
        <v>9.7200000000000006</v>
      </c>
      <c r="F1344" s="559" t="s">
        <v>369</v>
      </c>
      <c r="G1344" s="559">
        <v>3.03</v>
      </c>
      <c r="H1344" s="1520" t="s">
        <v>369</v>
      </c>
      <c r="I1344" s="559" t="s">
        <v>369</v>
      </c>
      <c r="J1344" s="559" t="s">
        <v>369</v>
      </c>
      <c r="K1344" s="559">
        <f>SUM(D1344:J1344)</f>
        <v>12.84</v>
      </c>
      <c r="L1344" s="75"/>
      <c r="M1344" s="75"/>
      <c r="N1344" s="75"/>
      <c r="O1344" s="75"/>
      <c r="P1344" s="75"/>
    </row>
    <row r="1345" spans="1:16" ht="10.5" customHeight="1" x14ac:dyDescent="0.2">
      <c r="A1345" s="56"/>
      <c r="B1345" s="491">
        <v>2001</v>
      </c>
      <c r="C1345" s="559">
        <v>99.2</v>
      </c>
      <c r="D1345" s="559">
        <v>1.3</v>
      </c>
      <c r="E1345" s="559">
        <v>35.1</v>
      </c>
      <c r="F1345" s="559" t="s">
        <v>369</v>
      </c>
      <c r="G1345" s="559">
        <v>5</v>
      </c>
      <c r="H1345" s="1520">
        <v>0.5</v>
      </c>
      <c r="I1345" s="559" t="s">
        <v>369</v>
      </c>
      <c r="J1345" s="559" t="s">
        <v>369</v>
      </c>
      <c r="K1345" s="559">
        <f>SUM(D1345:J1345)</f>
        <v>41.9</v>
      </c>
      <c r="L1345" s="75"/>
      <c r="M1345" s="75"/>
      <c r="N1345" s="75"/>
      <c r="O1345" s="75"/>
      <c r="P1345" s="75"/>
    </row>
    <row r="1346" spans="1:16" ht="10.5" customHeight="1" x14ac:dyDescent="0.2">
      <c r="A1346" s="56"/>
      <c r="B1346" s="491">
        <v>2002</v>
      </c>
      <c r="C1346" s="559">
        <v>146.25</v>
      </c>
      <c r="D1346" s="559">
        <v>1.1100000000000001</v>
      </c>
      <c r="E1346" s="559">
        <v>24.75</v>
      </c>
      <c r="F1346" s="559" t="s">
        <v>369</v>
      </c>
      <c r="G1346" s="559">
        <v>11.66</v>
      </c>
      <c r="H1346" s="1520" t="s">
        <v>369</v>
      </c>
      <c r="I1346" s="559" t="s">
        <v>369</v>
      </c>
      <c r="J1346" s="573" t="s">
        <v>369</v>
      </c>
      <c r="K1346" s="573">
        <f>SUM(D1346:J1346)</f>
        <v>37.519999999999996</v>
      </c>
      <c r="L1346" s="75"/>
      <c r="M1346" s="75"/>
      <c r="N1346" s="75"/>
      <c r="O1346" s="75"/>
      <c r="P1346" s="75"/>
    </row>
    <row r="1347" spans="1:16" ht="10.5" customHeight="1" x14ac:dyDescent="0.2">
      <c r="A1347" s="56"/>
      <c r="B1347" s="491">
        <v>2003</v>
      </c>
      <c r="C1347" s="573">
        <v>168.5</v>
      </c>
      <c r="D1347" s="573">
        <v>1</v>
      </c>
      <c r="E1347" s="573">
        <v>58.35</v>
      </c>
      <c r="F1347" s="573">
        <v>0.15</v>
      </c>
      <c r="G1347" s="573">
        <v>9</v>
      </c>
      <c r="H1347" s="1520">
        <v>3</v>
      </c>
      <c r="I1347" s="559" t="s">
        <v>369</v>
      </c>
      <c r="J1347" s="573" t="s">
        <v>369</v>
      </c>
      <c r="K1347" s="573">
        <f>SUM(D1347:J1347)</f>
        <v>71.5</v>
      </c>
      <c r="L1347" s="75"/>
      <c r="M1347" s="75"/>
      <c r="N1347" s="75"/>
      <c r="O1347" s="75"/>
      <c r="P1347" s="75"/>
    </row>
    <row r="1348" spans="1:16" ht="10.5" customHeight="1" x14ac:dyDescent="0.2">
      <c r="A1348" s="56"/>
      <c r="B1348" s="491"/>
      <c r="C1348" s="573"/>
      <c r="D1348" s="559"/>
      <c r="E1348" s="573"/>
      <c r="F1348" s="573"/>
      <c r="G1348" s="573"/>
      <c r="H1348" s="1520"/>
      <c r="I1348" s="559"/>
      <c r="J1348" s="559"/>
      <c r="K1348" s="559"/>
      <c r="L1348" s="75"/>
      <c r="M1348" s="75"/>
      <c r="N1348" s="75"/>
      <c r="O1348" s="75"/>
      <c r="P1348" s="75"/>
    </row>
    <row r="1349" spans="1:16" ht="10.5" customHeight="1" x14ac:dyDescent="0.2">
      <c r="A1349" s="56"/>
      <c r="B1349" s="313">
        <v>2004</v>
      </c>
      <c r="C1349" s="955">
        <v>114.5</v>
      </c>
      <c r="D1349" s="970">
        <v>1.2</v>
      </c>
      <c r="E1349" s="970">
        <v>55</v>
      </c>
      <c r="F1349" s="559" t="s">
        <v>369</v>
      </c>
      <c r="G1349" s="970">
        <v>13.2</v>
      </c>
      <c r="H1349" s="1520">
        <v>1.1000000000000001</v>
      </c>
      <c r="I1349" s="970" t="s">
        <v>369</v>
      </c>
      <c r="J1349" s="573" t="s">
        <v>369</v>
      </c>
      <c r="K1349" s="573">
        <f>SUM(D1349:J1349)</f>
        <v>70.5</v>
      </c>
      <c r="L1349" s="75"/>
      <c r="M1349" s="75"/>
      <c r="N1349" s="75"/>
      <c r="O1349" s="75"/>
      <c r="P1349" s="75"/>
    </row>
    <row r="1350" spans="1:16" ht="10.5" customHeight="1" x14ac:dyDescent="0.2">
      <c r="B1350" s="313">
        <v>2005</v>
      </c>
      <c r="C1350" s="955">
        <v>154</v>
      </c>
      <c r="D1350" s="970">
        <v>0.6</v>
      </c>
      <c r="E1350" s="970">
        <v>60.3</v>
      </c>
      <c r="F1350" s="559" t="s">
        <v>369</v>
      </c>
      <c r="G1350" s="970">
        <v>9</v>
      </c>
      <c r="H1350" s="1520">
        <v>1.1000000000000001</v>
      </c>
      <c r="I1350" s="970" t="s">
        <v>369</v>
      </c>
      <c r="J1350" s="573" t="s">
        <v>369</v>
      </c>
      <c r="K1350" s="573">
        <f>SUM(D1350:J1350)</f>
        <v>71</v>
      </c>
      <c r="L1350" s="75"/>
      <c r="M1350" s="75"/>
      <c r="N1350" s="75"/>
      <c r="O1350" s="75"/>
      <c r="P1350" s="75"/>
    </row>
    <row r="1351" spans="1:16" ht="10.5" customHeight="1" x14ac:dyDescent="0.2">
      <c r="B1351" s="313">
        <v>2006</v>
      </c>
      <c r="C1351" s="955">
        <v>169</v>
      </c>
      <c r="D1351" s="970" t="s">
        <v>369</v>
      </c>
      <c r="E1351" s="970">
        <v>58</v>
      </c>
      <c r="F1351" s="559" t="s">
        <v>369</v>
      </c>
      <c r="G1351" s="970">
        <v>8</v>
      </c>
      <c r="H1351" s="1520">
        <v>1</v>
      </c>
      <c r="I1351" s="970" t="s">
        <v>369</v>
      </c>
      <c r="J1351" s="573" t="s">
        <v>369</v>
      </c>
      <c r="K1351" s="573">
        <f>SUM(D1351:J1351)</f>
        <v>67</v>
      </c>
      <c r="L1351" s="75"/>
      <c r="M1351" s="75"/>
      <c r="N1351" s="75"/>
      <c r="O1351" s="75"/>
      <c r="P1351" s="75"/>
    </row>
    <row r="1352" spans="1:16" ht="10.5" customHeight="1" x14ac:dyDescent="0.2">
      <c r="B1352" s="313">
        <v>2006</v>
      </c>
      <c r="C1352" s="955">
        <v>152</v>
      </c>
      <c r="D1352" s="955" t="s">
        <v>369</v>
      </c>
      <c r="E1352" s="970">
        <v>60</v>
      </c>
      <c r="F1352" s="970" t="s">
        <v>383</v>
      </c>
      <c r="G1352" s="970">
        <v>9.1</v>
      </c>
      <c r="H1352" s="1520">
        <v>1.4</v>
      </c>
      <c r="I1352" s="970" t="s">
        <v>383</v>
      </c>
      <c r="J1352" s="573" t="s">
        <v>369</v>
      </c>
      <c r="K1352" s="573">
        <f>SUM(D1352:J1352)</f>
        <v>70.5</v>
      </c>
      <c r="L1352" s="75"/>
      <c r="M1352" s="75"/>
      <c r="N1352" s="75"/>
      <c r="O1352" s="75"/>
      <c r="P1352" s="75"/>
    </row>
    <row r="1353" spans="1:16" ht="10.5" customHeight="1" x14ac:dyDescent="0.2">
      <c r="B1353" s="313">
        <v>2008</v>
      </c>
      <c r="C1353" s="955">
        <v>110</v>
      </c>
      <c r="D1353" s="970" t="s">
        <v>369</v>
      </c>
      <c r="E1353" s="970">
        <v>70.48</v>
      </c>
      <c r="F1353" s="970" t="s">
        <v>369</v>
      </c>
      <c r="G1353" s="970">
        <v>10</v>
      </c>
      <c r="H1353" s="1520">
        <v>1.52</v>
      </c>
      <c r="I1353" s="970" t="s">
        <v>369</v>
      </c>
      <c r="J1353" s="573" t="s">
        <v>369</v>
      </c>
      <c r="K1353" s="573">
        <f>SUM(D1353:J1353)</f>
        <v>82</v>
      </c>
      <c r="L1353" s="75"/>
      <c r="M1353" s="75"/>
      <c r="N1353" s="75"/>
      <c r="O1353" s="75"/>
      <c r="P1353" s="75"/>
    </row>
    <row r="1354" spans="1:16" ht="10.5" customHeight="1" x14ac:dyDescent="0.2">
      <c r="B1354" s="313"/>
      <c r="C1354" s="955"/>
      <c r="D1354" s="970"/>
      <c r="E1354" s="970"/>
      <c r="F1354" s="970"/>
      <c r="G1354" s="970"/>
      <c r="H1354" s="1520"/>
      <c r="I1354" s="970"/>
      <c r="J1354" s="970"/>
      <c r="K1354" s="970"/>
      <c r="L1354" s="75"/>
      <c r="M1354" s="75"/>
      <c r="N1354" s="75"/>
      <c r="O1354" s="75"/>
      <c r="P1354" s="75"/>
    </row>
    <row r="1355" spans="1:16" ht="10.5" customHeight="1" x14ac:dyDescent="0.2">
      <c r="B1355" s="313">
        <v>2009</v>
      </c>
      <c r="C1355" s="955">
        <v>161.65</v>
      </c>
      <c r="D1355" s="970" t="s">
        <v>369</v>
      </c>
      <c r="E1355" s="955">
        <v>47.6</v>
      </c>
      <c r="F1355" s="955" t="s">
        <v>369</v>
      </c>
      <c r="G1355" s="955">
        <v>6.53</v>
      </c>
      <c r="H1355" s="1520">
        <v>0.22</v>
      </c>
      <c r="I1355" s="970" t="s">
        <v>369</v>
      </c>
      <c r="J1355" s="573" t="s">
        <v>369</v>
      </c>
      <c r="K1355" s="573">
        <f>SUM(D1355:J1355)</f>
        <v>54.35</v>
      </c>
      <c r="L1355" s="75"/>
      <c r="M1355" s="75"/>
      <c r="N1355" s="75"/>
      <c r="O1355" s="75"/>
      <c r="P1355" s="75"/>
    </row>
    <row r="1356" spans="1:16" ht="10.5" customHeight="1" x14ac:dyDescent="0.2">
      <c r="B1356" s="313">
        <v>2010</v>
      </c>
      <c r="C1356" s="955">
        <v>142.66</v>
      </c>
      <c r="D1356" s="970" t="s">
        <v>369</v>
      </c>
      <c r="E1356" s="955">
        <v>45</v>
      </c>
      <c r="F1356" s="955" t="s">
        <v>369</v>
      </c>
      <c r="G1356" s="955">
        <v>5.47</v>
      </c>
      <c r="H1356" s="1520">
        <v>0.82</v>
      </c>
      <c r="I1356" s="970" t="s">
        <v>369</v>
      </c>
      <c r="J1356" s="573" t="s">
        <v>369</v>
      </c>
      <c r="K1356" s="573">
        <f>SUM(D1356:J1356)</f>
        <v>51.29</v>
      </c>
      <c r="L1356" s="75"/>
      <c r="M1356" s="75"/>
      <c r="N1356" s="75"/>
      <c r="O1356" s="75"/>
      <c r="P1356" s="75"/>
    </row>
    <row r="1357" spans="1:16" ht="10.5" customHeight="1" x14ac:dyDescent="0.2">
      <c r="B1357" s="313" t="s">
        <v>1319</v>
      </c>
      <c r="C1357" s="955">
        <v>254</v>
      </c>
      <c r="D1357" s="955" t="s">
        <v>369</v>
      </c>
      <c r="E1357" s="955">
        <v>51.3</v>
      </c>
      <c r="F1357" s="955" t="s">
        <v>369</v>
      </c>
      <c r="G1357" s="955">
        <v>6.05</v>
      </c>
      <c r="H1357" s="1520">
        <v>0.7</v>
      </c>
      <c r="I1357" s="970" t="s">
        <v>369</v>
      </c>
      <c r="J1357" s="573" t="s">
        <v>369</v>
      </c>
      <c r="K1357" s="573">
        <f>SUM(D1357:J1357)</f>
        <v>58.05</v>
      </c>
      <c r="L1357" s="75"/>
      <c r="M1357" s="75"/>
      <c r="N1357" s="75"/>
      <c r="O1357" s="75"/>
      <c r="P1357" s="75"/>
    </row>
    <row r="1358" spans="1:16" ht="10.5" customHeight="1" x14ac:dyDescent="0.2">
      <c r="B1358" s="313" t="s">
        <v>1315</v>
      </c>
      <c r="C1358" s="955">
        <v>237.37</v>
      </c>
      <c r="D1358" s="955" t="s">
        <v>369</v>
      </c>
      <c r="E1358" s="955">
        <v>51.7</v>
      </c>
      <c r="F1358" s="955" t="s">
        <v>383</v>
      </c>
      <c r="G1358" s="955">
        <v>7.2</v>
      </c>
      <c r="H1358" s="1520" t="s">
        <v>369</v>
      </c>
      <c r="I1358" s="970">
        <v>1.68</v>
      </c>
      <c r="J1358" s="573" t="s">
        <v>369</v>
      </c>
      <c r="K1358" s="573">
        <f>SUM(D1358:J1358)</f>
        <v>60.580000000000005</v>
      </c>
      <c r="L1358" s="75"/>
      <c r="M1358" s="75"/>
      <c r="N1358" s="75"/>
      <c r="O1358" s="75"/>
      <c r="P1358" s="75"/>
    </row>
    <row r="1359" spans="1:16" ht="10.5" customHeight="1" x14ac:dyDescent="0.2">
      <c r="B1359" s="313" t="s">
        <v>1355</v>
      </c>
      <c r="C1359" s="955">
        <v>201.6</v>
      </c>
      <c r="D1359" s="955" t="s">
        <v>369</v>
      </c>
      <c r="E1359" s="955">
        <v>58.3</v>
      </c>
      <c r="F1359" s="955" t="s">
        <v>369</v>
      </c>
      <c r="G1359" s="955">
        <v>6.32</v>
      </c>
      <c r="H1359" s="1520">
        <v>1</v>
      </c>
      <c r="I1359" s="970">
        <v>0.28999999999999998</v>
      </c>
      <c r="J1359" s="573" t="s">
        <v>369</v>
      </c>
      <c r="K1359" s="573">
        <f>SUM(D1359:J1359)</f>
        <v>65.910000000000011</v>
      </c>
      <c r="L1359" s="75"/>
      <c r="M1359" s="75"/>
      <c r="N1359" s="75"/>
      <c r="O1359" s="75"/>
      <c r="P1359" s="75"/>
    </row>
    <row r="1360" spans="1:16" ht="10.5" customHeight="1" x14ac:dyDescent="0.2">
      <c r="A1360" s="59"/>
      <c r="B1360" s="313"/>
      <c r="C1360" s="955"/>
      <c r="D1360" s="955"/>
      <c r="E1360" s="955"/>
      <c r="F1360" s="955"/>
      <c r="G1360" s="955"/>
      <c r="H1360" s="1520"/>
      <c r="I1360" s="970"/>
      <c r="J1360" s="573"/>
      <c r="K1360" s="573"/>
      <c r="L1360" s="75"/>
      <c r="M1360" s="75"/>
      <c r="N1360" s="75"/>
      <c r="O1360" s="75"/>
    </row>
    <row r="1361" spans="1:15" ht="10.5" customHeight="1" x14ac:dyDescent="0.2">
      <c r="B1361" s="313" t="s">
        <v>1358</v>
      </c>
      <c r="C1361" s="955">
        <v>212</v>
      </c>
      <c r="D1361" s="955" t="s">
        <v>369</v>
      </c>
      <c r="E1361" s="955">
        <v>81.599999999999994</v>
      </c>
      <c r="F1361" s="955" t="s">
        <v>369</v>
      </c>
      <c r="G1361" s="955">
        <v>6.3</v>
      </c>
      <c r="H1361" s="1520">
        <v>0.8</v>
      </c>
      <c r="I1361" s="970">
        <v>1.3</v>
      </c>
      <c r="J1361" s="573" t="s">
        <v>369</v>
      </c>
      <c r="K1361" s="573">
        <v>302</v>
      </c>
      <c r="L1361" s="75"/>
      <c r="M1361" s="75"/>
      <c r="N1361" s="75"/>
      <c r="O1361" s="75"/>
    </row>
    <row r="1362" spans="1:15" ht="10.5" customHeight="1" x14ac:dyDescent="0.2">
      <c r="B1362" s="313" t="s">
        <v>1403</v>
      </c>
      <c r="C1362" s="955">
        <v>256</v>
      </c>
      <c r="D1362" s="955">
        <v>0.1</v>
      </c>
      <c r="E1362" s="955">
        <v>53.5</v>
      </c>
      <c r="F1362" s="955" t="s">
        <v>369</v>
      </c>
      <c r="G1362" s="955">
        <v>9</v>
      </c>
      <c r="H1362" s="1520">
        <v>1.2</v>
      </c>
      <c r="I1362" s="970">
        <v>12.2</v>
      </c>
      <c r="J1362" s="573" t="s">
        <v>369</v>
      </c>
      <c r="K1362" s="573">
        <v>332</v>
      </c>
      <c r="L1362" s="75"/>
      <c r="M1362" s="75"/>
      <c r="N1362" s="75"/>
      <c r="O1362" s="75"/>
    </row>
    <row r="1363" spans="1:15" ht="10.5" customHeight="1" x14ac:dyDescent="0.2">
      <c r="B1363" s="313" t="s">
        <v>1422</v>
      </c>
      <c r="C1363" s="955">
        <v>317</v>
      </c>
      <c r="D1363" s="955" t="s">
        <v>369</v>
      </c>
      <c r="E1363" s="955">
        <v>19.7</v>
      </c>
      <c r="F1363" s="955">
        <v>0.1</v>
      </c>
      <c r="G1363" s="955">
        <v>9.1</v>
      </c>
      <c r="H1363" s="1520">
        <v>2</v>
      </c>
      <c r="I1363" s="955">
        <v>7.1</v>
      </c>
      <c r="J1363" s="573" t="s">
        <v>369</v>
      </c>
      <c r="K1363" s="573">
        <v>355</v>
      </c>
      <c r="L1363" s="75"/>
      <c r="M1363" s="75"/>
      <c r="N1363" s="75"/>
      <c r="O1363" s="75"/>
    </row>
    <row r="1364" spans="1:15" ht="10.5" customHeight="1" x14ac:dyDescent="0.2">
      <c r="B1364" s="316" t="s">
        <v>1608</v>
      </c>
      <c r="C1364" s="956">
        <v>263.5</v>
      </c>
      <c r="D1364" s="956" t="s">
        <v>369</v>
      </c>
      <c r="E1364" s="956">
        <v>25.7</v>
      </c>
      <c r="F1364" s="956" t="s">
        <v>369</v>
      </c>
      <c r="G1364" s="956">
        <v>9.6999999999999993</v>
      </c>
      <c r="H1364" s="1520">
        <v>0.5</v>
      </c>
      <c r="I1364" s="574">
        <v>7.3</v>
      </c>
      <c r="J1364" s="574">
        <v>0.3</v>
      </c>
      <c r="K1364" s="574">
        <v>307</v>
      </c>
      <c r="L1364" s="75"/>
      <c r="M1364" s="75"/>
      <c r="N1364" s="75"/>
      <c r="O1364" s="75"/>
    </row>
    <row r="1365" spans="1:15" ht="10.5" customHeight="1" x14ac:dyDescent="0.2">
      <c r="B1365" s="1524"/>
      <c r="C1365" s="1525"/>
      <c r="D1365" s="1525"/>
      <c r="E1365" s="1525"/>
      <c r="F1365" s="1525"/>
      <c r="G1365" s="1525"/>
      <c r="H1365" s="1525"/>
      <c r="I1365" s="1526"/>
      <c r="J1365" s="75"/>
      <c r="K1365" s="75"/>
      <c r="L1365" s="75"/>
      <c r="M1365" s="75"/>
      <c r="N1365" s="75"/>
      <c r="O1365" s="75"/>
    </row>
    <row r="1366" spans="1:15" ht="6" customHeight="1" x14ac:dyDescent="0.2">
      <c r="B1366" s="1285"/>
      <c r="C1366" s="1286"/>
      <c r="D1366" s="1286"/>
      <c r="E1366" s="1286"/>
      <c r="F1366" s="1286"/>
      <c r="G1366" s="1286"/>
      <c r="H1366" s="1286"/>
      <c r="I1366" s="115"/>
      <c r="J1366" s="75"/>
      <c r="K1366" s="75"/>
      <c r="L1366" s="75"/>
      <c r="M1366" s="75"/>
      <c r="N1366" s="75"/>
      <c r="O1366" s="75"/>
    </row>
    <row r="1367" spans="1:15" ht="10.5" customHeight="1" x14ac:dyDescent="0.2">
      <c r="B1367" s="246" t="s">
        <v>1049</v>
      </c>
      <c r="C1367" s="246"/>
      <c r="D1367" s="246"/>
      <c r="E1367" s="246"/>
      <c r="F1367" s="246"/>
      <c r="G1367" s="246"/>
      <c r="H1367" s="145"/>
      <c r="I1367" s="75"/>
      <c r="J1367" s="75"/>
      <c r="K1367" s="75"/>
      <c r="L1367" s="75"/>
      <c r="M1367" s="75"/>
      <c r="N1367" s="75"/>
      <c r="O1367" s="75"/>
    </row>
    <row r="1368" spans="1:15" ht="10.5" customHeight="1" x14ac:dyDescent="0.2">
      <c r="B1368" s="246" t="s">
        <v>1050</v>
      </c>
      <c r="C1368" s="246"/>
      <c r="D1368" s="246"/>
      <c r="E1368" s="246"/>
      <c r="F1368" s="246"/>
      <c r="G1368"/>
      <c r="H1368" s="145"/>
      <c r="I1368" s="75"/>
      <c r="J1368" s="75"/>
      <c r="K1368" s="75"/>
      <c r="L1368" s="75"/>
      <c r="M1368" s="75"/>
      <c r="N1368" s="75"/>
      <c r="O1368" s="75"/>
    </row>
    <row r="1369" spans="1:15" ht="10.5" customHeight="1" x14ac:dyDescent="0.2">
      <c r="A1369" s="59"/>
      <c r="B1369" s="246" t="s">
        <v>1043</v>
      </c>
      <c r="C1369" s="246"/>
      <c r="D1369" s="246"/>
      <c r="E1369" s="246"/>
      <c r="F1369" s="246"/>
      <c r="G1369" s="246"/>
      <c r="H1369" s="145"/>
      <c r="I1369" s="75"/>
      <c r="J1369" s="75"/>
      <c r="K1369" s="75"/>
      <c r="L1369" s="75"/>
      <c r="M1369" s="75"/>
      <c r="N1369" s="75"/>
      <c r="O1369" s="75"/>
    </row>
    <row r="1370" spans="1:15" ht="10.5" customHeight="1" x14ac:dyDescent="0.2">
      <c r="A1370" s="59"/>
      <c r="B1370" s="1783" t="s">
        <v>909</v>
      </c>
      <c r="C1370" s="1784"/>
      <c r="D1370" s="1784"/>
      <c r="E1370" s="1784"/>
      <c r="F1370" s="1784"/>
      <c r="G1370" s="1784"/>
      <c r="H1370" s="145"/>
      <c r="I1370" s="75"/>
      <c r="J1370" s="75"/>
      <c r="K1370" s="75"/>
      <c r="L1370" s="75"/>
      <c r="M1370" s="75"/>
      <c r="N1370" s="75"/>
      <c r="O1370" s="75"/>
    </row>
    <row r="1371" spans="1:15" ht="10.5" customHeight="1" x14ac:dyDescent="0.2">
      <c r="A1371" s="59"/>
      <c r="B1371" s="246" t="s">
        <v>915</v>
      </c>
      <c r="C1371" s="246"/>
      <c r="D1371" s="246"/>
      <c r="E1371" s="246"/>
      <c r="F1371" s="246"/>
      <c r="G1371" s="246"/>
      <c r="H1371" s="185"/>
      <c r="I1371" s="75"/>
      <c r="J1371" s="75"/>
      <c r="K1371" s="75"/>
      <c r="L1371" s="75"/>
      <c r="M1371" s="75"/>
      <c r="N1371" s="75"/>
      <c r="O1371" s="75"/>
    </row>
    <row r="1372" spans="1:15" ht="10.5" customHeight="1" x14ac:dyDescent="0.2">
      <c r="A1372" s="59"/>
      <c r="B1372" s="246" t="s">
        <v>1051</v>
      </c>
      <c r="C1372" s="246"/>
      <c r="D1372" s="246"/>
      <c r="E1372" s="246"/>
      <c r="F1372" s="246"/>
      <c r="G1372" s="246"/>
      <c r="H1372" s="185"/>
      <c r="I1372" s="75"/>
      <c r="J1372" s="75"/>
      <c r="K1372" s="75"/>
      <c r="L1372" s="75"/>
      <c r="M1372" s="75"/>
      <c r="N1372" s="75"/>
      <c r="O1372" s="75"/>
    </row>
    <row r="1373" spans="1:15" ht="10.5" customHeight="1" x14ac:dyDescent="0.2">
      <c r="A1373" s="59"/>
      <c r="B1373" s="1799" t="s">
        <v>1052</v>
      </c>
      <c r="C1373" s="1799"/>
      <c r="D1373" s="1799"/>
      <c r="E1373" s="1799"/>
      <c r="F1373" s="246"/>
      <c r="G1373" s="246"/>
      <c r="H1373" s="185"/>
      <c r="I1373" s="75"/>
      <c r="J1373" s="75"/>
      <c r="K1373" s="75"/>
      <c r="L1373" s="75"/>
      <c r="M1373" s="75"/>
      <c r="N1373" s="75"/>
      <c r="O1373" s="75"/>
    </row>
    <row r="1374" spans="1:15" ht="10.5" customHeight="1" x14ac:dyDescent="0.2">
      <c r="A1374" s="59"/>
      <c r="B1374" s="246" t="s">
        <v>1053</v>
      </c>
      <c r="C1374" s="246"/>
      <c r="D1374" s="246"/>
      <c r="E1374" s="246"/>
      <c r="F1374" s="246"/>
      <c r="G1374" s="246"/>
      <c r="H1374" s="185"/>
      <c r="I1374" s="75"/>
      <c r="J1374" s="75"/>
      <c r="K1374" s="75"/>
      <c r="L1374" s="75"/>
      <c r="M1374" s="75"/>
      <c r="N1374" s="75"/>
      <c r="O1374" s="75"/>
    </row>
    <row r="1375" spans="1:15" ht="10.5" customHeight="1" x14ac:dyDescent="0.2">
      <c r="A1375" s="59"/>
      <c r="B1375" s="246" t="s">
        <v>1191</v>
      </c>
      <c r="C1375" s="246"/>
      <c r="D1375" s="246"/>
      <c r="E1375" s="246"/>
      <c r="F1375" s="246"/>
      <c r="G1375" s="246"/>
      <c r="H1375" s="185"/>
      <c r="I1375" s="75"/>
      <c r="J1375" s="75"/>
      <c r="K1375" s="75"/>
      <c r="L1375" s="75"/>
      <c r="M1375" s="75"/>
      <c r="N1375" s="75"/>
      <c r="O1375" s="75"/>
    </row>
    <row r="1376" spans="1:15" ht="10.5" customHeight="1" x14ac:dyDescent="0.2">
      <c r="A1376" s="59"/>
      <c r="B1376" s="246" t="s">
        <v>1054</v>
      </c>
      <c r="C1376" s="246"/>
      <c r="D1376" s="246"/>
      <c r="E1376" s="246"/>
      <c r="F1376" s="246"/>
      <c r="G1376" s="246"/>
      <c r="H1376" s="185"/>
      <c r="I1376" s="75"/>
      <c r="J1376" s="75"/>
      <c r="K1376" s="75"/>
      <c r="L1376" s="75"/>
      <c r="M1376" s="75"/>
      <c r="N1376" s="75"/>
      <c r="O1376" s="75"/>
    </row>
    <row r="1377" spans="1:15" ht="10.5" customHeight="1" x14ac:dyDescent="0.2">
      <c r="A1377" s="59"/>
      <c r="B1377" s="1241"/>
      <c r="C1377" s="1241"/>
      <c r="D1377" s="1241"/>
      <c r="E1377" s="1241"/>
      <c r="F1377" s="1241"/>
      <c r="G1377" s="1241"/>
      <c r="H1377" s="185"/>
      <c r="I1377" s="75"/>
      <c r="J1377" s="75"/>
      <c r="K1377" s="75"/>
      <c r="L1377" s="75"/>
      <c r="M1377" s="75"/>
      <c r="N1377" s="75"/>
      <c r="O1377" s="75"/>
    </row>
    <row r="1378" spans="1:15" ht="10.5" customHeight="1" x14ac:dyDescent="0.2">
      <c r="A1378" s="59"/>
      <c r="B1378" s="1241"/>
      <c r="C1378" s="1241"/>
      <c r="D1378" s="1241"/>
      <c r="E1378" s="1241"/>
      <c r="F1378" s="1241"/>
      <c r="G1378" s="1241"/>
      <c r="H1378" s="185"/>
      <c r="I1378" s="75"/>
      <c r="J1378" s="75"/>
      <c r="K1378" s="75"/>
      <c r="L1378" s="75"/>
      <c r="M1378" s="75"/>
      <c r="N1378" s="75"/>
      <c r="O1378" s="75"/>
    </row>
    <row r="1379" spans="1:15" ht="10.5" customHeight="1" x14ac:dyDescent="0.2">
      <c r="A1379" s="59"/>
      <c r="B1379" s="1241"/>
      <c r="C1379" s="1241"/>
      <c r="D1379" s="1241"/>
      <c r="E1379" s="1241"/>
      <c r="F1379" s="1241"/>
      <c r="G1379" s="1241"/>
      <c r="H1379" s="185"/>
      <c r="I1379" s="75"/>
      <c r="J1379" s="75"/>
      <c r="K1379" s="75"/>
      <c r="L1379" s="75"/>
      <c r="M1379" s="75"/>
      <c r="N1379" s="75"/>
      <c r="O1379" s="75"/>
    </row>
    <row r="1380" spans="1:15" ht="10.5" customHeight="1" x14ac:dyDescent="0.2">
      <c r="A1380" s="59"/>
      <c r="B1380" s="1241"/>
      <c r="C1380" s="1241"/>
      <c r="D1380" s="1241"/>
      <c r="E1380" s="1241"/>
      <c r="F1380" s="1241"/>
      <c r="G1380" s="1241"/>
      <c r="H1380" s="185"/>
      <c r="I1380" s="75"/>
      <c r="J1380" s="75"/>
      <c r="K1380" s="75"/>
      <c r="L1380" s="75"/>
      <c r="M1380" s="75"/>
      <c r="N1380" s="75"/>
      <c r="O1380" s="75"/>
    </row>
    <row r="1381" spans="1:15" ht="10.5" customHeight="1" x14ac:dyDescent="0.2">
      <c r="A1381" s="59"/>
      <c r="B1381" s="1241"/>
      <c r="C1381" s="1241"/>
      <c r="D1381" s="1241"/>
      <c r="E1381" s="1241"/>
      <c r="F1381" s="1241"/>
      <c r="G1381" s="1241"/>
      <c r="H1381" s="185"/>
      <c r="I1381" s="75"/>
      <c r="J1381" s="75"/>
      <c r="K1381" s="75"/>
      <c r="L1381" s="75"/>
      <c r="M1381" s="75"/>
      <c r="N1381" s="75"/>
      <c r="O1381" s="75"/>
    </row>
    <row r="1382" spans="1:15" ht="10.5" customHeight="1" x14ac:dyDescent="0.2">
      <c r="A1382" s="59"/>
      <c r="B1382" s="1241"/>
      <c r="C1382" s="1241"/>
      <c r="D1382" s="1241"/>
      <c r="E1382" s="1241"/>
      <c r="F1382" s="1241"/>
      <c r="G1382" s="1241"/>
      <c r="H1382" s="185"/>
      <c r="I1382" s="75"/>
      <c r="J1382" s="75"/>
      <c r="K1382" s="75"/>
      <c r="L1382" s="75"/>
      <c r="M1382" s="75"/>
      <c r="N1382" s="75"/>
      <c r="O1382" s="75"/>
    </row>
    <row r="1383" spans="1:15" ht="10.5" customHeight="1" x14ac:dyDescent="0.2">
      <c r="A1383" s="59"/>
      <c r="B1383" s="1241"/>
      <c r="C1383" s="1241"/>
      <c r="D1383" s="1241"/>
      <c r="E1383" s="1241"/>
      <c r="F1383" s="1241"/>
      <c r="G1383" s="1241"/>
      <c r="H1383" s="185"/>
      <c r="I1383" s="75"/>
      <c r="J1383" s="75"/>
      <c r="K1383" s="75"/>
      <c r="L1383" s="75"/>
      <c r="M1383" s="75"/>
      <c r="N1383" s="75"/>
      <c r="O1383" s="75"/>
    </row>
    <row r="1384" spans="1:15" ht="10.5" customHeight="1" x14ac:dyDescent="0.2">
      <c r="A1384" s="59"/>
      <c r="B1384" s="1241"/>
      <c r="C1384" s="1241"/>
      <c r="D1384" s="1241"/>
      <c r="E1384" s="1241"/>
      <c r="F1384" s="1241"/>
      <c r="G1384" s="1241"/>
      <c r="H1384" s="185"/>
      <c r="I1384" s="75"/>
      <c r="J1384" s="75"/>
      <c r="K1384" s="75"/>
      <c r="L1384" s="75"/>
      <c r="M1384" s="75"/>
      <c r="N1384" s="75"/>
      <c r="O1384" s="75"/>
    </row>
    <row r="1385" spans="1:15" ht="10.5" customHeight="1" x14ac:dyDescent="0.2">
      <c r="A1385" s="59"/>
      <c r="B1385" s="1241"/>
      <c r="C1385" s="1241"/>
      <c r="D1385" s="1241"/>
      <c r="E1385" s="1241"/>
      <c r="F1385" s="1241"/>
      <c r="G1385" s="1241"/>
      <c r="H1385" s="185"/>
      <c r="I1385" s="75"/>
      <c r="J1385" s="75"/>
      <c r="K1385" s="75"/>
      <c r="L1385" s="75"/>
      <c r="M1385" s="75"/>
      <c r="N1385" s="75"/>
      <c r="O1385" s="75"/>
    </row>
    <row r="1386" spans="1:15" ht="10.5" customHeight="1" x14ac:dyDescent="0.2">
      <c r="A1386" s="59"/>
      <c r="B1386" s="1241"/>
      <c r="C1386" s="1241"/>
      <c r="D1386" s="1241"/>
      <c r="E1386" s="1241"/>
      <c r="F1386" s="1241"/>
      <c r="G1386" s="1241"/>
      <c r="H1386" s="185"/>
      <c r="I1386" s="75"/>
      <c r="J1386" s="75"/>
      <c r="K1386" s="75"/>
      <c r="L1386" s="75"/>
      <c r="M1386" s="75"/>
      <c r="N1386" s="75"/>
      <c r="O1386" s="75"/>
    </row>
    <row r="1387" spans="1:15" ht="10.5" customHeight="1" x14ac:dyDescent="0.2">
      <c r="A1387" s="59"/>
      <c r="B1387" s="1241"/>
      <c r="C1387" s="1241"/>
      <c r="D1387" s="1241"/>
      <c r="E1387" s="1241"/>
      <c r="F1387" s="1241"/>
      <c r="G1387" s="1241"/>
      <c r="H1387" s="185"/>
      <c r="I1387" s="75"/>
      <c r="J1387" s="75"/>
      <c r="K1387" s="75"/>
      <c r="L1387" s="75"/>
      <c r="M1387" s="75"/>
      <c r="N1387" s="75"/>
      <c r="O1387" s="75"/>
    </row>
    <row r="1388" spans="1:15" ht="10.5" customHeight="1" x14ac:dyDescent="0.2">
      <c r="A1388" s="59"/>
      <c r="B1388" s="1241"/>
      <c r="C1388" s="1241"/>
      <c r="D1388" s="1241"/>
      <c r="E1388" s="1241"/>
      <c r="F1388" s="1241"/>
      <c r="G1388" s="1241"/>
      <c r="H1388" s="185"/>
      <c r="I1388" s="75"/>
      <c r="J1388" s="75"/>
      <c r="K1388" s="75"/>
      <c r="L1388" s="75"/>
      <c r="M1388" s="75"/>
      <c r="N1388" s="75"/>
      <c r="O1388" s="75"/>
    </row>
    <row r="1389" spans="1:15" ht="10.5" customHeight="1" x14ac:dyDescent="0.2">
      <c r="A1389" s="59"/>
      <c r="B1389" s="1241"/>
      <c r="C1389" s="1241"/>
      <c r="D1389" s="1241"/>
      <c r="E1389" s="1241"/>
      <c r="F1389" s="1241"/>
      <c r="G1389" s="1241"/>
      <c r="H1389" s="185"/>
      <c r="I1389" s="75"/>
      <c r="J1389" s="75"/>
      <c r="K1389" s="75"/>
      <c r="L1389" s="75"/>
      <c r="M1389" s="75"/>
      <c r="N1389" s="75"/>
      <c r="O1389" s="75"/>
    </row>
    <row r="1390" spans="1:15" ht="10.5" customHeight="1" x14ac:dyDescent="0.2">
      <c r="A1390" s="59"/>
      <c r="B1390" s="1241"/>
      <c r="C1390" s="1241"/>
      <c r="D1390" s="1241"/>
      <c r="E1390" s="1241"/>
      <c r="F1390" s="1241"/>
      <c r="G1390" s="1241"/>
      <c r="H1390" s="185"/>
      <c r="I1390" s="75"/>
      <c r="J1390" s="75"/>
      <c r="K1390" s="75"/>
      <c r="L1390" s="75"/>
      <c r="M1390" s="75"/>
      <c r="N1390" s="75"/>
      <c r="O1390" s="75"/>
    </row>
    <row r="1391" spans="1:15" ht="10.5" customHeight="1" x14ac:dyDescent="0.2">
      <c r="A1391" s="59"/>
      <c r="B1391" s="1241"/>
      <c r="C1391" s="1241"/>
      <c r="D1391" s="1241"/>
      <c r="E1391" s="1241"/>
      <c r="F1391" s="1241"/>
      <c r="G1391" s="1241"/>
      <c r="H1391" s="185"/>
      <c r="I1391" s="75"/>
      <c r="J1391" s="75"/>
      <c r="K1391" s="75"/>
      <c r="L1391" s="75"/>
      <c r="M1391" s="75"/>
      <c r="N1391" s="75"/>
      <c r="O1391" s="75"/>
    </row>
    <row r="1392" spans="1:15" ht="10.5" customHeight="1" x14ac:dyDescent="0.2">
      <c r="A1392" s="59"/>
      <c r="B1392" s="231"/>
      <c r="C1392" s="209"/>
      <c r="D1392" s="209"/>
      <c r="E1392" s="209"/>
      <c r="F1392" s="209"/>
      <c r="G1392" s="209"/>
      <c r="H1392" s="185"/>
      <c r="I1392" s="75"/>
      <c r="J1392" s="75"/>
      <c r="K1392" s="75"/>
      <c r="L1392" s="75"/>
      <c r="M1392" s="75"/>
      <c r="N1392" s="75"/>
      <c r="O1392" s="75"/>
    </row>
    <row r="1393" spans="1:15" ht="10.5" customHeight="1" x14ac:dyDescent="0.2">
      <c r="A1393" s="59"/>
      <c r="B1393" s="231"/>
      <c r="C1393" s="209"/>
      <c r="D1393" s="209"/>
      <c r="E1393" s="209"/>
      <c r="F1393" s="209"/>
      <c r="G1393" s="149">
        <v>22</v>
      </c>
      <c r="H1393" s="185"/>
      <c r="I1393" s="75"/>
      <c r="J1393" s="75"/>
      <c r="K1393" s="75"/>
      <c r="L1393" s="75"/>
      <c r="M1393" s="75"/>
      <c r="N1393" s="75"/>
      <c r="O1393" s="75"/>
    </row>
    <row r="1394" spans="1:15" ht="10.5" customHeight="1" x14ac:dyDescent="0.2">
      <c r="B1394" s="231"/>
      <c r="C1394" s="209"/>
      <c r="D1394" s="209"/>
      <c r="E1394" s="209"/>
      <c r="F1394" s="209"/>
      <c r="G1394" s="209"/>
      <c r="H1394" s="185"/>
    </row>
    <row r="1395" spans="1:15" ht="10.5" customHeight="1" x14ac:dyDescent="0.2">
      <c r="B1395" s="231"/>
      <c r="C1395" s="209"/>
      <c r="D1395" s="209"/>
      <c r="E1395" s="209"/>
      <c r="F1395" s="209"/>
      <c r="G1395" s="209"/>
      <c r="H1395" s="185"/>
    </row>
    <row r="1396" spans="1:15" ht="11.45" customHeight="1" x14ac:dyDescent="0.2">
      <c r="B1396" s="1706" t="s">
        <v>849</v>
      </c>
      <c r="C1396" s="1707"/>
      <c r="D1396" s="1707"/>
      <c r="E1396" s="1707"/>
      <c r="F1396" s="1707"/>
      <c r="G1396" s="1707"/>
      <c r="H1396" s="1707"/>
      <c r="I1396" s="1707"/>
      <c r="J1396" s="1707"/>
    </row>
    <row r="1397" spans="1:15" ht="11.25" customHeight="1" x14ac:dyDescent="0.2">
      <c r="B1397" s="1672" t="s">
        <v>271</v>
      </c>
      <c r="C1397" s="1601" t="s">
        <v>910</v>
      </c>
      <c r="D1397" s="1601" t="s">
        <v>927</v>
      </c>
      <c r="E1397" s="1601" t="s">
        <v>928</v>
      </c>
      <c r="F1397" s="1601" t="s">
        <v>1055</v>
      </c>
      <c r="G1397" s="1601" t="s">
        <v>272</v>
      </c>
      <c r="H1397" s="1601" t="s">
        <v>1710</v>
      </c>
      <c r="I1397" s="1601" t="s">
        <v>1056</v>
      </c>
      <c r="J1397" s="1672" t="s">
        <v>893</v>
      </c>
    </row>
    <row r="1398" spans="1:15" ht="11.25" customHeight="1" x14ac:dyDescent="0.2">
      <c r="B1398" s="1712"/>
      <c r="C1398" s="1602"/>
      <c r="D1398" s="1602"/>
      <c r="E1398" s="1602"/>
      <c r="F1398" s="1681"/>
      <c r="G1398" s="1602"/>
      <c r="H1398" s="1602"/>
      <c r="I1398" s="1602"/>
      <c r="J1398" s="1712"/>
    </row>
    <row r="1399" spans="1:15" ht="10.5" customHeight="1" x14ac:dyDescent="0.2">
      <c r="B1399" s="1673"/>
      <c r="C1399" s="317" t="s">
        <v>275</v>
      </c>
      <c r="D1399" s="317" t="s">
        <v>276</v>
      </c>
      <c r="E1399" s="318" t="s">
        <v>916</v>
      </c>
      <c r="F1399" s="1228" t="s">
        <v>1417</v>
      </c>
      <c r="G1399" s="317" t="s">
        <v>493</v>
      </c>
      <c r="H1399" s="1698" t="s">
        <v>1247</v>
      </c>
      <c r="I1399" s="1700"/>
      <c r="J1399" s="1673"/>
    </row>
    <row r="1400" spans="1:15" ht="10.5" customHeight="1" x14ac:dyDescent="0.2">
      <c r="B1400" s="1510">
        <v>2000</v>
      </c>
      <c r="C1400" s="500">
        <v>19</v>
      </c>
      <c r="D1400" s="500">
        <v>20</v>
      </c>
      <c r="E1400" s="551">
        <v>1208</v>
      </c>
      <c r="F1400" s="706">
        <v>52.1</v>
      </c>
      <c r="G1400" s="493">
        <v>24522</v>
      </c>
      <c r="H1400" s="493">
        <v>19000</v>
      </c>
      <c r="I1400" s="493">
        <v>23400</v>
      </c>
      <c r="J1400" s="964" t="s">
        <v>324</v>
      </c>
    </row>
    <row r="1401" spans="1:15" ht="10.5" customHeight="1" x14ac:dyDescent="0.2">
      <c r="B1401" s="1510">
        <v>2001</v>
      </c>
      <c r="C1401" s="500">
        <v>27</v>
      </c>
      <c r="D1401" s="500">
        <v>26</v>
      </c>
      <c r="E1401" s="551">
        <v>1638</v>
      </c>
      <c r="F1401" s="706">
        <v>74.8</v>
      </c>
      <c r="G1401" s="493">
        <v>42179</v>
      </c>
      <c r="H1401" s="493">
        <v>19900</v>
      </c>
      <c r="I1401" s="493">
        <v>21700</v>
      </c>
      <c r="J1401" s="964" t="s">
        <v>325</v>
      </c>
    </row>
    <row r="1402" spans="1:15" ht="10.5" customHeight="1" x14ac:dyDescent="0.2">
      <c r="B1402" s="1510">
        <v>2002</v>
      </c>
      <c r="C1402" s="500">
        <v>31</v>
      </c>
      <c r="D1402" s="500">
        <v>34</v>
      </c>
      <c r="E1402" s="551">
        <v>2385</v>
      </c>
      <c r="F1402" s="706">
        <v>65.099999999999994</v>
      </c>
      <c r="G1402" s="493">
        <v>96368</v>
      </c>
      <c r="H1402" s="493">
        <v>33900</v>
      </c>
      <c r="I1402" s="493">
        <v>26700</v>
      </c>
      <c r="J1402" s="964" t="s">
        <v>278</v>
      </c>
    </row>
    <row r="1403" spans="1:15" ht="10.5" customHeight="1" x14ac:dyDescent="0.2">
      <c r="B1403" s="1510">
        <v>2003</v>
      </c>
      <c r="C1403" s="500">
        <v>44</v>
      </c>
      <c r="D1403" s="500">
        <v>41</v>
      </c>
      <c r="E1403" s="551">
        <v>1754.5</v>
      </c>
      <c r="F1403" s="706">
        <v>59.7</v>
      </c>
      <c r="G1403" s="493">
        <v>71568</v>
      </c>
      <c r="H1403" s="493">
        <v>40800</v>
      </c>
      <c r="I1403" s="493">
        <v>37400</v>
      </c>
      <c r="J1403" s="963" t="s">
        <v>715</v>
      </c>
    </row>
    <row r="1404" spans="1:15" ht="10.5" customHeight="1" x14ac:dyDescent="0.2">
      <c r="B1404" s="1510">
        <v>2004</v>
      </c>
      <c r="C1404" s="500">
        <v>44</v>
      </c>
      <c r="D1404" s="500">
        <v>32</v>
      </c>
      <c r="E1404" s="551">
        <v>1745.38</v>
      </c>
      <c r="F1404" s="706">
        <v>59.5</v>
      </c>
      <c r="G1404" s="493">
        <v>55852</v>
      </c>
      <c r="H1404" s="493">
        <v>31500</v>
      </c>
      <c r="I1404" s="493">
        <v>31400</v>
      </c>
      <c r="J1404" s="963" t="s">
        <v>743</v>
      </c>
    </row>
    <row r="1405" spans="1:15" ht="10.5" customHeight="1" x14ac:dyDescent="0.2">
      <c r="B1405" s="1510"/>
      <c r="C1405" s="500"/>
      <c r="D1405" s="500"/>
      <c r="E1405" s="551"/>
      <c r="F1405" s="706"/>
      <c r="G1405" s="493"/>
      <c r="H1405" s="493"/>
      <c r="I1405" s="493"/>
      <c r="J1405" s="964"/>
    </row>
    <row r="1406" spans="1:15" ht="10.5" customHeight="1" x14ac:dyDescent="0.2">
      <c r="B1406" s="1510">
        <v>2005</v>
      </c>
      <c r="C1406" s="500">
        <v>40</v>
      </c>
      <c r="D1406" s="500">
        <v>44</v>
      </c>
      <c r="E1406" s="551">
        <v>1686.54</v>
      </c>
      <c r="F1406" s="706">
        <v>58</v>
      </c>
      <c r="G1406" s="493">
        <v>74545</v>
      </c>
      <c r="H1406" s="493">
        <v>42400</v>
      </c>
      <c r="I1406" s="493">
        <v>38500</v>
      </c>
      <c r="J1406" s="401" t="s">
        <v>496</v>
      </c>
    </row>
    <row r="1407" spans="1:15" ht="10.5" customHeight="1" x14ac:dyDescent="0.2">
      <c r="B1407" s="1510">
        <v>2006</v>
      </c>
      <c r="C1407" s="500">
        <v>32</v>
      </c>
      <c r="D1407" s="500">
        <v>36</v>
      </c>
      <c r="E1407" s="551">
        <v>2660</v>
      </c>
      <c r="F1407" s="706">
        <v>82.4</v>
      </c>
      <c r="G1407" s="493">
        <v>97090</v>
      </c>
      <c r="H1407" s="493">
        <v>35600</v>
      </c>
      <c r="I1407" s="493">
        <v>39900</v>
      </c>
      <c r="J1407" s="401" t="s">
        <v>382</v>
      </c>
    </row>
    <row r="1408" spans="1:15" ht="10.5" customHeight="1" x14ac:dyDescent="0.2">
      <c r="B1408" s="1510">
        <v>2007</v>
      </c>
      <c r="C1408" s="500">
        <v>33</v>
      </c>
      <c r="D1408" s="500">
        <v>38</v>
      </c>
      <c r="E1408" s="551">
        <v>2700</v>
      </c>
      <c r="F1408" s="706">
        <v>91.7</v>
      </c>
      <c r="G1408" s="493">
        <v>102870</v>
      </c>
      <c r="H1408" s="493">
        <v>37600</v>
      </c>
      <c r="I1408" s="493">
        <v>39200</v>
      </c>
      <c r="J1408" s="401" t="s">
        <v>795</v>
      </c>
    </row>
    <row r="1409" spans="1:10" ht="10.5" customHeight="1" x14ac:dyDescent="0.2">
      <c r="B1409" s="1510">
        <v>2008</v>
      </c>
      <c r="C1409" s="500">
        <v>34</v>
      </c>
      <c r="D1409" s="500">
        <v>31</v>
      </c>
      <c r="E1409" s="551">
        <v>3100</v>
      </c>
      <c r="F1409" s="706">
        <v>102.2</v>
      </c>
      <c r="G1409" s="493">
        <v>96720</v>
      </c>
      <c r="H1409" s="493">
        <v>30600</v>
      </c>
      <c r="I1409" s="493">
        <v>31000</v>
      </c>
      <c r="J1409" s="989">
        <v>39692</v>
      </c>
    </row>
    <row r="1410" spans="1:10" ht="10.5" customHeight="1" x14ac:dyDescent="0.2">
      <c r="B1410" s="1510">
        <v>2009</v>
      </c>
      <c r="C1410" s="500">
        <v>35</v>
      </c>
      <c r="D1410" s="500">
        <v>40</v>
      </c>
      <c r="E1410" s="551">
        <v>2800</v>
      </c>
      <c r="F1410" s="706">
        <v>98</v>
      </c>
      <c r="G1410" s="493">
        <v>112280</v>
      </c>
      <c r="H1410" s="493">
        <v>40100</v>
      </c>
      <c r="I1410" s="493">
        <v>42100</v>
      </c>
      <c r="J1410" s="989">
        <v>40087</v>
      </c>
    </row>
    <row r="1411" spans="1:10" ht="12" customHeight="1" x14ac:dyDescent="0.2">
      <c r="B1411" s="1510"/>
      <c r="C1411" s="500"/>
      <c r="D1411" s="500"/>
      <c r="E1411" s="551"/>
      <c r="F1411" s="706"/>
      <c r="G1411" s="493"/>
      <c r="H1411" s="493"/>
      <c r="I1411" s="493"/>
      <c r="J1411" s="989"/>
    </row>
    <row r="1412" spans="1:10" ht="12" customHeight="1" x14ac:dyDescent="0.2">
      <c r="B1412" s="1510">
        <v>2010</v>
      </c>
      <c r="C1412" s="500">
        <v>35</v>
      </c>
      <c r="D1412" s="500">
        <v>37</v>
      </c>
      <c r="E1412" s="538">
        <v>3182.04</v>
      </c>
      <c r="F1412" s="594">
        <v>104.1</v>
      </c>
      <c r="G1412" s="493">
        <v>117417</v>
      </c>
      <c r="H1412" s="494">
        <v>36900</v>
      </c>
      <c r="I1412" s="494">
        <v>44100</v>
      </c>
      <c r="J1412" s="989">
        <v>40483</v>
      </c>
    </row>
    <row r="1413" spans="1:10" ht="13.5" customHeight="1" x14ac:dyDescent="0.2">
      <c r="A1413" s="59"/>
      <c r="B1413" s="491" t="s">
        <v>1319</v>
      </c>
      <c r="C1413" s="502">
        <v>44</v>
      </c>
      <c r="D1413" s="502">
        <v>59</v>
      </c>
      <c r="E1413" s="538">
        <v>4600</v>
      </c>
      <c r="F1413" s="594">
        <v>132.69999999999999</v>
      </c>
      <c r="G1413" s="494">
        <v>270480</v>
      </c>
      <c r="H1413" s="494">
        <v>58800</v>
      </c>
      <c r="I1413" s="494">
        <v>56700</v>
      </c>
      <c r="J1413" s="1521" t="s">
        <v>335</v>
      </c>
    </row>
    <row r="1414" spans="1:10" ht="10.5" customHeight="1" x14ac:dyDescent="0.2">
      <c r="B1414" s="491" t="s">
        <v>1315</v>
      </c>
      <c r="C1414" s="502">
        <v>44</v>
      </c>
      <c r="D1414" s="502">
        <v>79</v>
      </c>
      <c r="E1414" s="538">
        <v>4760</v>
      </c>
      <c r="F1414" s="594">
        <v>145.30000000000001</v>
      </c>
      <c r="G1414" s="494">
        <v>376040</v>
      </c>
      <c r="H1414" s="494">
        <v>79541</v>
      </c>
      <c r="I1414" s="494">
        <v>75920</v>
      </c>
      <c r="J1414" s="1521" t="s">
        <v>1318</v>
      </c>
    </row>
    <row r="1415" spans="1:10" ht="10.5" customHeight="1" x14ac:dyDescent="0.2">
      <c r="B1415" s="491" t="s">
        <v>1355</v>
      </c>
      <c r="C1415" s="502">
        <v>72</v>
      </c>
      <c r="D1415" s="502">
        <v>112</v>
      </c>
      <c r="E1415" s="538">
        <v>4650.79</v>
      </c>
      <c r="F1415" s="594">
        <v>144</v>
      </c>
      <c r="G1415" s="494">
        <v>520888</v>
      </c>
      <c r="H1415" s="494">
        <v>112345</v>
      </c>
      <c r="I1415" s="494">
        <v>98312</v>
      </c>
      <c r="J1415" s="1521" t="s">
        <v>1356</v>
      </c>
    </row>
    <row r="1416" spans="1:10" ht="10.5" customHeight="1" x14ac:dyDescent="0.2">
      <c r="B1416" s="491" t="s">
        <v>1358</v>
      </c>
      <c r="C1416" s="502">
        <v>95</v>
      </c>
      <c r="D1416" s="502">
        <v>121</v>
      </c>
      <c r="E1416" s="538">
        <v>4750</v>
      </c>
      <c r="F1416" s="594">
        <v>145.4</v>
      </c>
      <c r="G1416" s="494">
        <v>574750</v>
      </c>
      <c r="H1416" s="494">
        <v>120974</v>
      </c>
      <c r="I1416" s="494">
        <v>102885</v>
      </c>
      <c r="J1416" s="1521" t="s">
        <v>1357</v>
      </c>
    </row>
    <row r="1417" spans="1:10" ht="10.5" customHeight="1" x14ac:dyDescent="0.2">
      <c r="B1417" s="491"/>
      <c r="C1417" s="502"/>
      <c r="D1417" s="502"/>
      <c r="E1417" s="538"/>
      <c r="F1417" s="594"/>
      <c r="G1417" s="494"/>
      <c r="H1417" s="494"/>
      <c r="I1417" s="494"/>
      <c r="J1417" s="1521"/>
    </row>
    <row r="1418" spans="1:10" ht="10.5" customHeight="1" x14ac:dyDescent="0.2">
      <c r="B1418" s="491" t="s">
        <v>1403</v>
      </c>
      <c r="C1418" s="502">
        <v>78</v>
      </c>
      <c r="D1418" s="502">
        <v>93</v>
      </c>
      <c r="E1418" s="538">
        <v>5950</v>
      </c>
      <c r="F1418" s="594">
        <v>173.9</v>
      </c>
      <c r="G1418" s="494">
        <v>553350</v>
      </c>
      <c r="H1418" s="494">
        <v>93543</v>
      </c>
      <c r="I1418" s="494">
        <v>127835</v>
      </c>
      <c r="J1418" s="1521" t="s">
        <v>1400</v>
      </c>
    </row>
    <row r="1419" spans="1:10" ht="10.5" customHeight="1" x14ac:dyDescent="0.2">
      <c r="B1419" s="491" t="s">
        <v>1422</v>
      </c>
      <c r="C1419" s="502">
        <v>68</v>
      </c>
      <c r="D1419" s="502">
        <v>105</v>
      </c>
      <c r="E1419" s="538">
        <v>5707.04</v>
      </c>
      <c r="F1419" s="594">
        <v>177.5</v>
      </c>
      <c r="G1419" s="494">
        <v>599239</v>
      </c>
      <c r="H1419" s="494">
        <v>103996</v>
      </c>
      <c r="I1419" s="494">
        <v>120875</v>
      </c>
      <c r="J1419" s="1521" t="s">
        <v>1423</v>
      </c>
    </row>
    <row r="1420" spans="1:10" ht="10.5" customHeight="1" x14ac:dyDescent="0.2">
      <c r="B1420" s="492" t="s">
        <v>1607</v>
      </c>
      <c r="C1420" s="520">
        <v>84</v>
      </c>
      <c r="D1420" s="520">
        <v>93</v>
      </c>
      <c r="E1420" s="539">
        <v>5300</v>
      </c>
      <c r="F1420" s="832" t="s">
        <v>452</v>
      </c>
      <c r="G1420" s="497">
        <v>495380</v>
      </c>
      <c r="H1420" s="497">
        <v>93369</v>
      </c>
      <c r="I1420" s="497">
        <v>105441</v>
      </c>
      <c r="J1420" s="990" t="s">
        <v>1480</v>
      </c>
    </row>
    <row r="1421" spans="1:10" ht="6" customHeight="1" x14ac:dyDescent="0.2">
      <c r="B1421" s="1065"/>
      <c r="C1421" s="1288"/>
      <c r="D1421" s="576"/>
      <c r="E1421" s="1287"/>
      <c r="F1421" s="1274"/>
      <c r="G1421" s="1280"/>
      <c r="H1421" s="1280"/>
    </row>
    <row r="1422" spans="1:10" ht="10.5" customHeight="1" x14ac:dyDescent="0.2">
      <c r="B1422" s="1726" t="s">
        <v>1057</v>
      </c>
      <c r="C1422" s="1726"/>
      <c r="D1422" s="1289"/>
      <c r="E1422" s="1290"/>
      <c r="F1422" s="1290"/>
      <c r="G1422" s="1291"/>
      <c r="H1422" s="147"/>
    </row>
    <row r="1423" spans="1:10" ht="10.5" customHeight="1" x14ac:dyDescent="0.2">
      <c r="B1423" s="1726" t="s">
        <v>1058</v>
      </c>
      <c r="C1423" s="1714"/>
      <c r="D1423" s="1714"/>
      <c r="E1423" s="1290"/>
      <c r="F1423" s="1290"/>
      <c r="G1423" s="1291"/>
      <c r="H1423" s="147"/>
    </row>
    <row r="1424" spans="1:10" ht="10.5" customHeight="1" x14ac:dyDescent="0.2">
      <c r="B1424" s="1726" t="s">
        <v>1059</v>
      </c>
      <c r="C1424" s="1714"/>
      <c r="D1424" s="1714"/>
      <c r="E1424" s="1714"/>
      <c r="F1424" s="1714"/>
      <c r="G1424" s="1714"/>
      <c r="H1424" s="147"/>
    </row>
    <row r="1425" spans="2:8" ht="10.5" customHeight="1" x14ac:dyDescent="0.2">
      <c r="B1425" s="1726" t="s">
        <v>1060</v>
      </c>
      <c r="C1425" s="1726"/>
      <c r="D1425" s="1289"/>
      <c r="E1425" s="1290"/>
      <c r="F1425" s="1290"/>
      <c r="G1425" s="1291"/>
      <c r="H1425" s="147"/>
    </row>
    <row r="1426" spans="2:8" ht="10.5" customHeight="1" x14ac:dyDescent="0.2">
      <c r="B1426" s="1726" t="s">
        <v>1045</v>
      </c>
      <c r="C1426" s="1726"/>
      <c r="D1426" s="1289"/>
      <c r="E1426" s="1290"/>
      <c r="F1426" s="1290"/>
      <c r="G1426" s="1291"/>
      <c r="H1426" s="147"/>
    </row>
    <row r="1427" spans="2:8" ht="10.5" customHeight="1" x14ac:dyDescent="0.2">
      <c r="B1427" s="70"/>
      <c r="C1427" s="200"/>
      <c r="D1427" s="200"/>
      <c r="E1427" s="1727"/>
      <c r="F1427" s="1727"/>
      <c r="G1427" s="147"/>
      <c r="H1427" s="147"/>
    </row>
    <row r="1428" spans="2:8" ht="10.5" customHeight="1" x14ac:dyDescent="0.2">
      <c r="B1428" s="70"/>
      <c r="C1428" s="200"/>
      <c r="D1428" s="200"/>
      <c r="E1428" s="1727"/>
      <c r="F1428" s="1727"/>
      <c r="G1428" s="147"/>
      <c r="H1428" s="147"/>
    </row>
    <row r="1429" spans="2:8" ht="10.5" customHeight="1" x14ac:dyDescent="0.2">
      <c r="B1429" s="70"/>
      <c r="C1429" s="200"/>
      <c r="D1429" s="200"/>
      <c r="E1429" s="1781"/>
      <c r="F1429" s="1781"/>
      <c r="G1429" s="147"/>
      <c r="H1429" s="147"/>
    </row>
    <row r="1430" spans="2:8" ht="10.5" customHeight="1" x14ac:dyDescent="0.2">
      <c r="B1430" s="70"/>
      <c r="C1430" s="200"/>
      <c r="D1430" s="200"/>
      <c r="E1430" s="1727"/>
      <c r="F1430" s="1727"/>
      <c r="G1430" s="147"/>
      <c r="H1430" s="147"/>
    </row>
    <row r="1431" spans="2:8" ht="10.5" customHeight="1" x14ac:dyDescent="0.2">
      <c r="B1431" s="70"/>
      <c r="C1431" s="200"/>
      <c r="D1431" s="200"/>
      <c r="E1431" s="1727"/>
      <c r="F1431" s="1727"/>
      <c r="G1431" s="147"/>
      <c r="H1431" s="147"/>
    </row>
    <row r="1432" spans="2:8" ht="10.5" customHeight="1" x14ac:dyDescent="0.2">
      <c r="B1432" s="70"/>
      <c r="C1432" s="200"/>
      <c r="D1432" s="200"/>
      <c r="E1432" s="1727"/>
      <c r="F1432" s="1727"/>
      <c r="G1432" s="147"/>
      <c r="H1432" s="147"/>
    </row>
    <row r="1433" spans="2:8" ht="10.5" customHeight="1" x14ac:dyDescent="0.2">
      <c r="B1433" s="70"/>
      <c r="C1433" s="200"/>
      <c r="D1433" s="200"/>
      <c r="E1433" s="1727"/>
      <c r="F1433" s="1727"/>
      <c r="G1433" s="147"/>
      <c r="H1433" s="147"/>
    </row>
    <row r="1434" spans="2:8" ht="10.5" customHeight="1" x14ac:dyDescent="0.2">
      <c r="B1434" s="70"/>
      <c r="C1434" s="200"/>
      <c r="D1434" s="200"/>
      <c r="E1434" s="1727"/>
      <c r="F1434" s="1727"/>
      <c r="G1434" s="147"/>
      <c r="H1434" s="147"/>
    </row>
    <row r="1435" spans="2:8" ht="10.5" customHeight="1" x14ac:dyDescent="0.2">
      <c r="B1435" s="70"/>
      <c r="C1435" s="200"/>
      <c r="D1435" s="200"/>
      <c r="E1435" s="1727"/>
      <c r="F1435" s="1727"/>
      <c r="G1435" s="147"/>
      <c r="H1435" s="147"/>
    </row>
    <row r="1436" spans="2:8" ht="10.5" customHeight="1" x14ac:dyDescent="0.2">
      <c r="B1436" s="70"/>
      <c r="C1436" s="200"/>
      <c r="D1436" s="200"/>
      <c r="E1436" s="1727"/>
      <c r="F1436" s="1727"/>
      <c r="G1436" s="147"/>
      <c r="H1436" s="147"/>
    </row>
    <row r="1437" spans="2:8" ht="10.5" customHeight="1" x14ac:dyDescent="0.2">
      <c r="B1437" s="70"/>
      <c r="C1437" s="200"/>
      <c r="D1437" s="200"/>
      <c r="E1437" s="1727"/>
      <c r="F1437" s="1727"/>
      <c r="G1437" s="147"/>
      <c r="H1437" s="147"/>
    </row>
    <row r="1438" spans="2:8" ht="10.5" customHeight="1" x14ac:dyDescent="0.2">
      <c r="B1438" s="70"/>
      <c r="C1438" s="200"/>
      <c r="D1438" s="200"/>
      <c r="E1438" s="1727"/>
      <c r="F1438" s="1727"/>
      <c r="G1438" s="147"/>
      <c r="H1438" s="147"/>
    </row>
    <row r="1439" spans="2:8" ht="10.5" customHeight="1" x14ac:dyDescent="0.2">
      <c r="B1439" s="70"/>
      <c r="C1439" s="200"/>
      <c r="D1439" s="200"/>
      <c r="E1439" s="1727"/>
      <c r="F1439" s="1727"/>
      <c r="G1439" s="147"/>
      <c r="H1439" s="147"/>
    </row>
    <row r="1440" spans="2:8" ht="10.5" customHeight="1" x14ac:dyDescent="0.2">
      <c r="B1440" s="70"/>
      <c r="C1440" s="200"/>
      <c r="D1440" s="200"/>
      <c r="E1440" s="1727"/>
      <c r="F1440" s="1727"/>
      <c r="G1440" s="147"/>
      <c r="H1440" s="147"/>
    </row>
    <row r="1441" spans="2:8" ht="10.5" customHeight="1" x14ac:dyDescent="0.2">
      <c r="B1441" s="70"/>
      <c r="C1441" s="200"/>
      <c r="D1441" s="200"/>
      <c r="E1441" s="1727"/>
      <c r="F1441" s="1727"/>
      <c r="G1441" s="147"/>
      <c r="H1441" s="147"/>
    </row>
    <row r="1442" spans="2:8" ht="10.5" customHeight="1" x14ac:dyDescent="0.2">
      <c r="B1442" s="70"/>
      <c r="C1442" s="200"/>
      <c r="D1442" s="200"/>
      <c r="E1442" s="1727"/>
      <c r="F1442" s="1727"/>
      <c r="G1442" s="147"/>
      <c r="H1442" s="147"/>
    </row>
    <row r="1443" spans="2:8" ht="10.5" customHeight="1" x14ac:dyDescent="0.2">
      <c r="B1443" s="70"/>
      <c r="C1443" s="200"/>
      <c r="D1443" s="200"/>
      <c r="E1443" s="1727"/>
      <c r="F1443" s="1727"/>
      <c r="G1443" s="147"/>
      <c r="H1443" s="147"/>
    </row>
    <row r="1444" spans="2:8" ht="10.5" customHeight="1" x14ac:dyDescent="0.2">
      <c r="B1444" s="70"/>
      <c r="C1444" s="200"/>
      <c r="D1444" s="200"/>
      <c r="E1444" s="1727"/>
      <c r="F1444" s="1727"/>
      <c r="G1444" s="147"/>
      <c r="H1444" s="147"/>
    </row>
    <row r="1445" spans="2:8" ht="10.5" customHeight="1" x14ac:dyDescent="0.2">
      <c r="B1445" s="70"/>
      <c r="C1445" s="200"/>
      <c r="D1445" s="200"/>
      <c r="E1445" s="1727"/>
      <c r="F1445" s="1727"/>
      <c r="G1445" s="147"/>
      <c r="H1445" s="147"/>
    </row>
    <row r="1446" spans="2:8" ht="10.5" customHeight="1" x14ac:dyDescent="0.2">
      <c r="B1446" s="70"/>
      <c r="C1446" s="200"/>
      <c r="D1446" s="200"/>
      <c r="E1446" s="1777"/>
      <c r="F1446" s="1777"/>
      <c r="G1446" s="147"/>
      <c r="H1446" s="147"/>
    </row>
    <row r="1447" spans="2:8" ht="10.5" customHeight="1" x14ac:dyDescent="0.2">
      <c r="B1447" s="70"/>
      <c r="C1447" s="201"/>
      <c r="D1447" s="201"/>
      <c r="E1447" s="1778"/>
      <c r="F1447" s="1778"/>
      <c r="G1447" s="201"/>
      <c r="H1447" s="147"/>
    </row>
    <row r="1448" spans="2:8" ht="10.5" customHeight="1" x14ac:dyDescent="0.2">
      <c r="B1448" s="70"/>
      <c r="C1448" s="202"/>
      <c r="D1448" s="202"/>
      <c r="E1448" s="1782"/>
      <c r="F1448" s="1782"/>
      <c r="G1448" s="202"/>
      <c r="H1448" s="46"/>
    </row>
    <row r="1449" spans="2:8" ht="10.5" customHeight="1" x14ac:dyDescent="0.2">
      <c r="B1449" s="84"/>
      <c r="C1449" s="59"/>
      <c r="D1449" s="59"/>
      <c r="E1449" s="59"/>
      <c r="F1449" s="59"/>
      <c r="G1449" s="59"/>
      <c r="H1449" s="59"/>
    </row>
    <row r="1450" spans="2:8" ht="10.5" customHeight="1" x14ac:dyDescent="0.2">
      <c r="B1450" s="84"/>
      <c r="C1450" s="59"/>
      <c r="D1450" s="59"/>
      <c r="E1450" s="59"/>
      <c r="F1450" s="59"/>
      <c r="G1450" s="59"/>
      <c r="H1450" s="59"/>
    </row>
    <row r="1451" spans="2:8" ht="10.5" customHeight="1" x14ac:dyDescent="0.2">
      <c r="B1451" s="84"/>
      <c r="C1451" s="59"/>
      <c r="D1451" s="59"/>
      <c r="E1451" s="59"/>
      <c r="F1451" s="59"/>
      <c r="G1451" s="59"/>
      <c r="H1451" s="59"/>
    </row>
    <row r="1452" spans="2:8" ht="10.5" customHeight="1" x14ac:dyDescent="0.2">
      <c r="B1452" s="84"/>
      <c r="C1452" s="59"/>
      <c r="D1452" s="59"/>
      <c r="E1452" s="59"/>
      <c r="F1452" s="59"/>
      <c r="G1452" s="59"/>
      <c r="H1452" s="59"/>
    </row>
    <row r="1453" spans="2:8" ht="10.5" customHeight="1" x14ac:dyDescent="0.2">
      <c r="B1453" s="84"/>
      <c r="C1453" s="59"/>
      <c r="D1453" s="59"/>
      <c r="E1453" s="59"/>
      <c r="F1453" s="59"/>
      <c r="G1453" s="59"/>
      <c r="H1453" s="59"/>
    </row>
    <row r="1454" spans="2:8" ht="10.5" customHeight="1" x14ac:dyDescent="0.2">
      <c r="B1454" s="84"/>
      <c r="C1454" s="59"/>
      <c r="D1454" s="59"/>
      <c r="E1454" s="59"/>
      <c r="F1454" s="59"/>
      <c r="G1454" s="59"/>
      <c r="H1454" s="59"/>
    </row>
    <row r="1455" spans="2:8" ht="10.5" customHeight="1" x14ac:dyDescent="0.2">
      <c r="B1455" s="84"/>
      <c r="C1455" s="59"/>
      <c r="D1455" s="59"/>
      <c r="E1455" s="59"/>
      <c r="F1455" s="59"/>
      <c r="G1455" s="59"/>
      <c r="H1455" s="59"/>
    </row>
    <row r="1456" spans="2:8" ht="10.5" customHeight="1" x14ac:dyDescent="0.2">
      <c r="B1456" s="84"/>
      <c r="C1456" s="95"/>
      <c r="D1456" s="95"/>
      <c r="E1456" s="95"/>
      <c r="F1456" s="59"/>
      <c r="G1456" s="59"/>
      <c r="H1456" s="59"/>
    </row>
    <row r="1457" spans="2:8" ht="10.5" customHeight="1" x14ac:dyDescent="0.2">
      <c r="B1457" s="84"/>
      <c r="C1457" s="95"/>
      <c r="D1457" s="95"/>
      <c r="E1457" s="95"/>
      <c r="F1457" s="95"/>
      <c r="G1457" s="95"/>
      <c r="H1457" s="95"/>
    </row>
    <row r="1458" spans="2:8" ht="10.5" customHeight="1" x14ac:dyDescent="0.2">
      <c r="B1458" s="84"/>
      <c r="C1458" s="95"/>
      <c r="D1458" s="95"/>
      <c r="E1458" s="203"/>
      <c r="F1458" s="203"/>
      <c r="G1458" s="95"/>
      <c r="H1458" s="95"/>
    </row>
    <row r="1459" spans="2:8" ht="10.5" customHeight="1" x14ac:dyDescent="0.2">
      <c r="B1459" s="84"/>
      <c r="C1459" s="95"/>
      <c r="D1459" s="95"/>
      <c r="E1459" s="95"/>
      <c r="F1459" s="59"/>
      <c r="G1459" s="59"/>
      <c r="H1459" s="59"/>
    </row>
    <row r="1460" spans="2:8" ht="10.5" customHeight="1" x14ac:dyDescent="0.2">
      <c r="B1460" s="84"/>
      <c r="C1460" s="95"/>
      <c r="D1460" s="95"/>
      <c r="E1460" s="95"/>
      <c r="F1460" s="59"/>
      <c r="G1460" s="59"/>
      <c r="H1460" s="59"/>
    </row>
    <row r="1461" spans="2:8" ht="10.5" customHeight="1" x14ac:dyDescent="0.2">
      <c r="B1461" s="84"/>
      <c r="C1461" s="95"/>
      <c r="D1461" s="95"/>
      <c r="E1461" s="95"/>
      <c r="F1461" s="59"/>
      <c r="G1461" s="59"/>
      <c r="H1461" s="59"/>
    </row>
    <row r="1462" spans="2:8" ht="10.5" customHeight="1" x14ac:dyDescent="0.2">
      <c r="B1462" s="84"/>
      <c r="C1462" s="95"/>
      <c r="D1462" s="95"/>
      <c r="E1462" s="95"/>
      <c r="F1462" s="59"/>
      <c r="G1462" s="59"/>
      <c r="H1462" s="59"/>
    </row>
    <row r="1463" spans="2:8" ht="10.5" customHeight="1" x14ac:dyDescent="0.2">
      <c r="B1463" s="84"/>
      <c r="C1463" s="95"/>
      <c r="D1463" s="95"/>
      <c r="E1463" s="95"/>
      <c r="F1463" s="59"/>
      <c r="G1463" s="59"/>
      <c r="H1463" s="59"/>
    </row>
    <row r="1464" spans="2:8" ht="10.5" customHeight="1" x14ac:dyDescent="0.2">
      <c r="B1464" s="84"/>
      <c r="C1464" s="95"/>
      <c r="D1464" s="95"/>
      <c r="E1464" s="95"/>
      <c r="F1464" s="59"/>
      <c r="G1464" s="59"/>
      <c r="H1464" s="59"/>
    </row>
    <row r="1465" spans="2:8" ht="10.5" customHeight="1" x14ac:dyDescent="0.2">
      <c r="B1465" s="84"/>
      <c r="C1465" s="95"/>
      <c r="D1465" s="95"/>
      <c r="E1465" s="95"/>
      <c r="F1465" s="59"/>
      <c r="G1465" s="59"/>
      <c r="H1465" s="59"/>
    </row>
    <row r="1466" spans="2:8" ht="10.5" customHeight="1" x14ac:dyDescent="0.2">
      <c r="B1466" s="84"/>
      <c r="C1466" s="95"/>
      <c r="D1466" s="95"/>
      <c r="E1466" s="95"/>
      <c r="F1466" s="59"/>
      <c r="G1466" s="59"/>
      <c r="H1466" s="59"/>
    </row>
    <row r="1467" spans="2:8" ht="10.5" customHeight="1" x14ac:dyDescent="0.2">
      <c r="B1467" s="84"/>
      <c r="C1467" s="95"/>
      <c r="D1467" s="95"/>
      <c r="E1467" s="95"/>
      <c r="F1467" s="59"/>
      <c r="G1467" s="59"/>
      <c r="H1467" s="59"/>
    </row>
    <row r="1468" spans="2:8" ht="10.5" customHeight="1" x14ac:dyDescent="0.2">
      <c r="B1468" s="84"/>
      <c r="C1468" s="95"/>
      <c r="D1468" s="95"/>
      <c r="E1468" s="95"/>
      <c r="F1468" s="59"/>
      <c r="G1468" s="59"/>
      <c r="H1468" s="59"/>
    </row>
    <row r="1469" spans="2:8" ht="10.5" customHeight="1" x14ac:dyDescent="0.2">
      <c r="B1469" s="84"/>
      <c r="C1469" s="95"/>
      <c r="D1469" s="95"/>
      <c r="E1469" s="95"/>
      <c r="F1469" s="59"/>
      <c r="G1469" s="59"/>
      <c r="H1469" s="59"/>
    </row>
    <row r="1470" spans="2:8" ht="10.5" customHeight="1" x14ac:dyDescent="0.2">
      <c r="B1470" s="84"/>
      <c r="C1470" s="95"/>
      <c r="D1470" s="95"/>
      <c r="E1470" s="95"/>
      <c r="F1470" s="59"/>
      <c r="G1470" s="59"/>
      <c r="H1470" s="59"/>
    </row>
    <row r="1471" spans="2:8" ht="10.5" customHeight="1" x14ac:dyDescent="0.2">
      <c r="B1471" s="84"/>
      <c r="C1471" s="95"/>
      <c r="D1471" s="95"/>
      <c r="E1471" s="95"/>
      <c r="F1471" s="59"/>
      <c r="G1471" s="59"/>
      <c r="H1471" s="59"/>
    </row>
    <row r="1472" spans="2:8" ht="10.5" customHeight="1" x14ac:dyDescent="0.2">
      <c r="B1472" s="84"/>
      <c r="C1472" s="95"/>
      <c r="D1472" s="95"/>
      <c r="E1472" s="95"/>
      <c r="F1472" s="59"/>
      <c r="G1472" s="59"/>
      <c r="H1472" s="59"/>
    </row>
    <row r="1473" spans="2:12" ht="10.5" customHeight="1" x14ac:dyDescent="0.2">
      <c r="B1473" s="84"/>
      <c r="C1473" s="95"/>
      <c r="D1473" s="95"/>
      <c r="E1473" s="95"/>
      <c r="F1473" s="59"/>
      <c r="G1473" s="59"/>
      <c r="H1473" s="59"/>
    </row>
    <row r="1474" spans="2:12" ht="10.5" customHeight="1" x14ac:dyDescent="0.2">
      <c r="B1474" s="84"/>
      <c r="C1474" s="95"/>
      <c r="D1474" s="95"/>
      <c r="E1474" s="95"/>
      <c r="F1474" s="59"/>
      <c r="G1474" s="59"/>
      <c r="H1474" s="59"/>
    </row>
    <row r="1475" spans="2:12" ht="10.5" customHeight="1" x14ac:dyDescent="0.2">
      <c r="B1475" s="84"/>
      <c r="C1475" s="95"/>
      <c r="D1475" s="95"/>
      <c r="E1475" s="95"/>
      <c r="F1475" s="59"/>
      <c r="G1475" s="59"/>
      <c r="H1475" s="59"/>
    </row>
    <row r="1476" spans="2:12" ht="10.5" customHeight="1" x14ac:dyDescent="0.2">
      <c r="B1476" s="84"/>
      <c r="C1476" s="95"/>
      <c r="D1476" s="95"/>
      <c r="E1476" s="95"/>
      <c r="F1476" s="59"/>
      <c r="G1476" s="59"/>
      <c r="H1476" s="59"/>
    </row>
    <row r="1477" spans="2:12" ht="10.5" customHeight="1" x14ac:dyDescent="0.2">
      <c r="B1477" s="84"/>
      <c r="C1477" s="95"/>
      <c r="D1477" s="95"/>
      <c r="E1477" s="95"/>
      <c r="F1477" s="59"/>
      <c r="G1477" s="59"/>
      <c r="H1477" s="59"/>
    </row>
    <row r="1478" spans="2:12" ht="10.5" customHeight="1" x14ac:dyDescent="0.2">
      <c r="B1478" s="84"/>
      <c r="C1478" s="95"/>
      <c r="D1478" s="95"/>
      <c r="E1478" s="95"/>
      <c r="F1478" s="59"/>
      <c r="G1478" s="59"/>
      <c r="H1478" s="59"/>
    </row>
    <row r="1479" spans="2:12" ht="10.5" customHeight="1" x14ac:dyDescent="0.2">
      <c r="B1479" s="84"/>
      <c r="C1479" s="95"/>
      <c r="D1479" s="95"/>
      <c r="E1479" s="95"/>
      <c r="F1479" s="59"/>
      <c r="G1479" s="59"/>
      <c r="H1479" s="59"/>
    </row>
    <row r="1480" spans="2:12" ht="10.5" customHeight="1" x14ac:dyDescent="0.2">
      <c r="B1480" s="84"/>
      <c r="C1480" s="95"/>
      <c r="D1480" s="95"/>
      <c r="E1480" s="95"/>
      <c r="F1480" s="59"/>
      <c r="G1480" s="59"/>
      <c r="H1480" s="59"/>
    </row>
    <row r="1481" spans="2:12" ht="10.5" customHeight="1" x14ac:dyDescent="0.2">
      <c r="B1481" s="84"/>
      <c r="C1481" s="95"/>
      <c r="D1481" s="95"/>
      <c r="E1481" s="95"/>
      <c r="F1481" s="59"/>
      <c r="G1481" s="59"/>
      <c r="H1481" s="59"/>
    </row>
    <row r="1482" spans="2:12" ht="10.5" customHeight="1" x14ac:dyDescent="0.2">
      <c r="B1482" s="48"/>
      <c r="C1482" s="60"/>
      <c r="D1482" s="60"/>
      <c r="E1482" s="60"/>
    </row>
    <row r="1483" spans="2:12" ht="10.5" customHeight="1" x14ac:dyDescent="0.2">
      <c r="B1483" s="48"/>
      <c r="C1483" s="60"/>
      <c r="D1483" s="60"/>
      <c r="E1483" s="60"/>
    </row>
    <row r="1484" spans="2:12" ht="10.5" customHeight="1" x14ac:dyDescent="0.2">
      <c r="B1484" s="48"/>
      <c r="C1484" s="60"/>
      <c r="D1484" s="60"/>
      <c r="E1484" s="60"/>
      <c r="G1484" s="149">
        <v>23</v>
      </c>
    </row>
    <row r="1485" spans="2:12" ht="10.5" customHeight="1" x14ac:dyDescent="0.2">
      <c r="B1485" s="48"/>
      <c r="C1485" s="60"/>
      <c r="D1485" s="60"/>
      <c r="E1485" s="60"/>
    </row>
    <row r="1486" spans="2:12" ht="10.5" customHeight="1" x14ac:dyDescent="0.2">
      <c r="B1486" s="48"/>
      <c r="C1486" s="60"/>
      <c r="D1486" s="60"/>
      <c r="E1486" s="60"/>
    </row>
    <row r="1487" spans="2:12" ht="11.25" customHeight="1" x14ac:dyDescent="0.2">
      <c r="B1487" s="61" t="s">
        <v>828</v>
      </c>
      <c r="C1487" s="60"/>
      <c r="D1487" s="60"/>
      <c r="E1487" s="60"/>
      <c r="F1487" s="60"/>
      <c r="G1487" s="60"/>
      <c r="H1487" s="60"/>
      <c r="I1487" s="60"/>
      <c r="J1487" s="74"/>
      <c r="K1487" s="86"/>
      <c r="L1487" s="60"/>
    </row>
    <row r="1488" spans="2:12" ht="11.45" customHeight="1" x14ac:dyDescent="0.2">
      <c r="B1488" s="1672" t="s">
        <v>271</v>
      </c>
      <c r="C1488" s="1690" t="s">
        <v>910</v>
      </c>
      <c r="D1488" s="1690" t="s">
        <v>1039</v>
      </c>
      <c r="E1488" s="1698" t="s">
        <v>1028</v>
      </c>
      <c r="F1488" s="1699"/>
      <c r="G1488" s="1699"/>
      <c r="H1488" s="1699"/>
      <c r="I1488" s="1700"/>
      <c r="J1488" s="1672" t="s">
        <v>1670</v>
      </c>
      <c r="K1488" s="82"/>
      <c r="L1488" s="60"/>
    </row>
    <row r="1489" spans="2:12" ht="11.25" customHeight="1" x14ac:dyDescent="0.2">
      <c r="B1489" s="1712"/>
      <c r="C1489" s="1701"/>
      <c r="D1489" s="1701"/>
      <c r="E1489" s="1690" t="s">
        <v>296</v>
      </c>
      <c r="F1489" s="1690" t="s">
        <v>255</v>
      </c>
      <c r="G1489" s="1690" t="s">
        <v>256</v>
      </c>
      <c r="H1489" s="1698" t="s">
        <v>1671</v>
      </c>
      <c r="I1489" s="1700"/>
      <c r="J1489" s="1712"/>
      <c r="K1489" s="82"/>
      <c r="L1489" s="60"/>
    </row>
    <row r="1490" spans="2:12" ht="11.25" customHeight="1" x14ac:dyDescent="0.2">
      <c r="B1490" s="1712"/>
      <c r="C1490" s="1691"/>
      <c r="D1490" s="1691"/>
      <c r="E1490" s="1691"/>
      <c r="F1490" s="1691"/>
      <c r="G1490" s="1691"/>
      <c r="H1490" s="1433" t="s">
        <v>257</v>
      </c>
      <c r="I1490" s="1433" t="s">
        <v>258</v>
      </c>
      <c r="J1490" s="1712"/>
      <c r="K1490" s="82"/>
      <c r="L1490" s="60"/>
    </row>
    <row r="1491" spans="2:12" ht="10.5" customHeight="1" x14ac:dyDescent="0.2">
      <c r="B1491" s="1673"/>
      <c r="C1491" s="1431" t="s">
        <v>275</v>
      </c>
      <c r="D1491" s="1431" t="s">
        <v>276</v>
      </c>
      <c r="E1491" s="1682" t="s">
        <v>916</v>
      </c>
      <c r="F1491" s="1684"/>
      <c r="G1491" s="1684"/>
      <c r="H1491" s="1684"/>
      <c r="I1491" s="1683"/>
      <c r="J1491" s="1673"/>
      <c r="K1491" s="82"/>
      <c r="L1491" s="60"/>
    </row>
    <row r="1492" spans="2:12" ht="10.5" customHeight="1" x14ac:dyDescent="0.2">
      <c r="B1492" s="298" t="s">
        <v>750</v>
      </c>
      <c r="C1492" s="529">
        <v>73</v>
      </c>
      <c r="D1492" s="529">
        <v>99</v>
      </c>
      <c r="E1492" s="542">
        <v>34.35</v>
      </c>
      <c r="F1492" s="542">
        <v>54.37</v>
      </c>
      <c r="G1492" s="542">
        <v>57.68</v>
      </c>
      <c r="H1492" s="542">
        <v>58.12</v>
      </c>
      <c r="I1492" s="542">
        <v>55.37</v>
      </c>
      <c r="J1492" s="963">
        <v>1981</v>
      </c>
      <c r="K1492" s="82"/>
      <c r="L1492" s="60"/>
    </row>
    <row r="1493" spans="2:12" ht="10.5" customHeight="1" x14ac:dyDescent="0.2">
      <c r="B1493" s="298" t="s">
        <v>751</v>
      </c>
      <c r="C1493" s="529">
        <v>71</v>
      </c>
      <c r="D1493" s="529">
        <v>84</v>
      </c>
      <c r="E1493" s="542">
        <v>36.28</v>
      </c>
      <c r="F1493" s="542">
        <v>46</v>
      </c>
      <c r="G1493" s="542">
        <v>45.64</v>
      </c>
      <c r="H1493" s="542">
        <v>35.369999999999997</v>
      </c>
      <c r="I1493" s="542">
        <v>34.96</v>
      </c>
      <c r="J1493" s="963">
        <v>1982</v>
      </c>
      <c r="K1493" s="82"/>
      <c r="L1493" s="60"/>
    </row>
    <row r="1494" spans="2:12" ht="10.5" customHeight="1" x14ac:dyDescent="0.2">
      <c r="B1494" s="298" t="s">
        <v>752</v>
      </c>
      <c r="C1494" s="529">
        <v>79</v>
      </c>
      <c r="D1494" s="529">
        <v>53</v>
      </c>
      <c r="E1494" s="542">
        <v>79.3</v>
      </c>
      <c r="F1494" s="542">
        <v>53.93</v>
      </c>
      <c r="G1494" s="542">
        <v>78.3</v>
      </c>
      <c r="H1494" s="542">
        <v>63.03</v>
      </c>
      <c r="I1494" s="542">
        <v>58.21</v>
      </c>
      <c r="J1494" s="963">
        <v>1983</v>
      </c>
      <c r="K1494" s="82"/>
      <c r="L1494" s="60"/>
    </row>
    <row r="1495" spans="2:12" ht="10.5" customHeight="1" x14ac:dyDescent="0.2">
      <c r="B1495" s="298" t="s">
        <v>753</v>
      </c>
      <c r="C1495" s="529">
        <v>86</v>
      </c>
      <c r="D1495" s="529">
        <v>70</v>
      </c>
      <c r="E1495" s="542">
        <v>70.900000000000006</v>
      </c>
      <c r="F1495" s="542">
        <v>61.68</v>
      </c>
      <c r="G1495" s="542">
        <v>70.900000000000006</v>
      </c>
      <c r="H1495" s="542">
        <v>70.290000000000006</v>
      </c>
      <c r="I1495" s="542">
        <v>62.77</v>
      </c>
      <c r="J1495" s="963">
        <v>1984</v>
      </c>
      <c r="K1495" s="82"/>
      <c r="L1495" s="60"/>
    </row>
    <row r="1496" spans="2:12" ht="10.5" customHeight="1" x14ac:dyDescent="0.2">
      <c r="B1496" s="298" t="s">
        <v>754</v>
      </c>
      <c r="C1496" s="529">
        <v>67</v>
      </c>
      <c r="D1496" s="529">
        <v>87</v>
      </c>
      <c r="E1496" s="542">
        <v>52.88</v>
      </c>
      <c r="F1496" s="542">
        <v>55.64</v>
      </c>
      <c r="G1496" s="542">
        <v>62.61</v>
      </c>
      <c r="H1496" s="542">
        <v>65</v>
      </c>
      <c r="I1496" s="542">
        <v>51.78</v>
      </c>
      <c r="J1496" s="963">
        <v>1985</v>
      </c>
      <c r="K1496" s="82"/>
      <c r="L1496" s="60"/>
    </row>
    <row r="1497" spans="2:12" ht="10.5" customHeight="1" x14ac:dyDescent="0.2">
      <c r="B1497" s="298"/>
      <c r="C1497" s="529"/>
      <c r="D1497" s="529"/>
      <c r="E1497" s="542"/>
      <c r="F1497" s="542"/>
      <c r="G1497" s="542"/>
      <c r="H1497" s="542"/>
      <c r="I1497" s="542"/>
      <c r="J1497" s="963"/>
      <c r="K1497" s="82"/>
      <c r="L1497" s="60"/>
    </row>
    <row r="1498" spans="2:12" ht="10.5" customHeight="1" x14ac:dyDescent="0.2">
      <c r="B1498" s="298" t="s">
        <v>755</v>
      </c>
      <c r="C1498" s="529">
        <v>81</v>
      </c>
      <c r="D1498" s="529">
        <v>98</v>
      </c>
      <c r="E1498" s="542">
        <v>55.83</v>
      </c>
      <c r="F1498" s="542">
        <v>51.79</v>
      </c>
      <c r="G1498" s="542">
        <v>66.14</v>
      </c>
      <c r="H1498" s="542">
        <v>54.75</v>
      </c>
      <c r="I1498" s="542">
        <v>48.01</v>
      </c>
      <c r="J1498" s="963">
        <v>1986</v>
      </c>
      <c r="K1498" s="82"/>
      <c r="L1498" s="60"/>
    </row>
    <row r="1499" spans="2:12" ht="10.5" customHeight="1" x14ac:dyDescent="0.2">
      <c r="B1499" s="298" t="s">
        <v>756</v>
      </c>
      <c r="C1499" s="529">
        <v>87</v>
      </c>
      <c r="D1499" s="529">
        <v>99</v>
      </c>
      <c r="E1499" s="542">
        <v>61.51</v>
      </c>
      <c r="F1499" s="542">
        <v>56.18</v>
      </c>
      <c r="G1499" s="542">
        <v>76.319999999999993</v>
      </c>
      <c r="H1499" s="542">
        <v>58.65</v>
      </c>
      <c r="I1499" s="542">
        <v>54.98</v>
      </c>
      <c r="J1499" s="963">
        <v>1987</v>
      </c>
      <c r="K1499" s="82"/>
      <c r="L1499" s="60"/>
    </row>
    <row r="1500" spans="2:12" ht="10.5" customHeight="1" x14ac:dyDescent="0.2">
      <c r="B1500" s="298" t="s">
        <v>757</v>
      </c>
      <c r="C1500" s="529">
        <v>77</v>
      </c>
      <c r="D1500" s="529">
        <v>97</v>
      </c>
      <c r="E1500" s="542">
        <v>94.29</v>
      </c>
      <c r="F1500" s="542">
        <v>62.21</v>
      </c>
      <c r="G1500" s="542">
        <v>91.84</v>
      </c>
      <c r="H1500" s="542">
        <v>85.63</v>
      </c>
      <c r="I1500" s="542">
        <v>80.72</v>
      </c>
      <c r="J1500" s="963">
        <v>1988</v>
      </c>
      <c r="K1500" s="82"/>
      <c r="L1500" s="60"/>
    </row>
    <row r="1501" spans="2:12" ht="10.5" customHeight="1" x14ac:dyDescent="0.2">
      <c r="B1501" s="298" t="s">
        <v>758</v>
      </c>
      <c r="C1501" s="529">
        <v>80</v>
      </c>
      <c r="D1501" s="529">
        <v>117</v>
      </c>
      <c r="E1501" s="542">
        <v>72.709999999999994</v>
      </c>
      <c r="F1501" s="542">
        <v>64.16</v>
      </c>
      <c r="G1501" s="542">
        <v>96.47</v>
      </c>
      <c r="H1501" s="542">
        <v>70.53</v>
      </c>
      <c r="I1501" s="542">
        <v>71.3</v>
      </c>
      <c r="J1501" s="963">
        <v>1989</v>
      </c>
      <c r="K1501" s="82"/>
      <c r="L1501" s="60"/>
    </row>
    <row r="1502" spans="2:12" ht="10.5" customHeight="1" x14ac:dyDescent="0.2">
      <c r="B1502" s="298" t="s">
        <v>759</v>
      </c>
      <c r="C1502" s="529">
        <v>87</v>
      </c>
      <c r="D1502" s="529">
        <v>136</v>
      </c>
      <c r="E1502" s="542">
        <v>68.63</v>
      </c>
      <c r="F1502" s="542">
        <v>65.8</v>
      </c>
      <c r="G1502" s="542">
        <v>94.03</v>
      </c>
      <c r="H1502" s="542">
        <v>74.69</v>
      </c>
      <c r="I1502" s="542">
        <v>71.319999999999993</v>
      </c>
      <c r="J1502" s="963">
        <v>1990</v>
      </c>
      <c r="K1502" s="82"/>
      <c r="L1502" s="60"/>
    </row>
    <row r="1503" spans="2:12" ht="10.5" customHeight="1" x14ac:dyDescent="0.2">
      <c r="B1503" s="298"/>
      <c r="C1503" s="529"/>
      <c r="D1503" s="529"/>
      <c r="E1503" s="542"/>
      <c r="F1503" s="542"/>
      <c r="G1503" s="542"/>
      <c r="H1503" s="542"/>
      <c r="I1503" s="542"/>
      <c r="J1503" s="963"/>
      <c r="K1503" s="82"/>
      <c r="L1503" s="60"/>
    </row>
    <row r="1504" spans="2:12" ht="10.5" customHeight="1" x14ac:dyDescent="0.2">
      <c r="B1504" s="298" t="s">
        <v>760</v>
      </c>
      <c r="C1504" s="529">
        <v>100</v>
      </c>
      <c r="D1504" s="529">
        <v>125</v>
      </c>
      <c r="E1504" s="542">
        <v>72.64</v>
      </c>
      <c r="F1504" s="542">
        <v>68.53</v>
      </c>
      <c r="G1504" s="542">
        <v>92.92</v>
      </c>
      <c r="H1504" s="542">
        <v>82.63</v>
      </c>
      <c r="I1504" s="542">
        <v>83.29</v>
      </c>
      <c r="J1504" s="963">
        <v>1991</v>
      </c>
      <c r="K1504" s="82"/>
      <c r="L1504" s="60"/>
    </row>
    <row r="1505" spans="2:12" ht="10.5" customHeight="1" x14ac:dyDescent="0.2">
      <c r="B1505" s="298" t="s">
        <v>761</v>
      </c>
      <c r="C1505" s="529">
        <v>70</v>
      </c>
      <c r="D1505" s="529">
        <v>35</v>
      </c>
      <c r="E1505" s="542">
        <v>140.34</v>
      </c>
      <c r="F1505" s="542">
        <v>98.77</v>
      </c>
      <c r="G1505" s="542">
        <v>132.87</v>
      </c>
      <c r="H1505" s="542">
        <v>102.19</v>
      </c>
      <c r="I1505" s="542">
        <v>112.91</v>
      </c>
      <c r="J1505" s="963">
        <v>1992</v>
      </c>
      <c r="K1505" s="82"/>
      <c r="L1505" s="60"/>
    </row>
    <row r="1506" spans="2:12" ht="10.5" customHeight="1" x14ac:dyDescent="0.2">
      <c r="B1506" s="298" t="s">
        <v>449</v>
      </c>
      <c r="C1506" s="529">
        <v>57</v>
      </c>
      <c r="D1506" s="529">
        <v>75</v>
      </c>
      <c r="E1506" s="542">
        <v>135</v>
      </c>
      <c r="F1506" s="542">
        <v>97.99</v>
      </c>
      <c r="G1506" s="542">
        <v>126.84</v>
      </c>
      <c r="H1506" s="542">
        <v>113.56</v>
      </c>
      <c r="I1506" s="542">
        <v>109.15</v>
      </c>
      <c r="J1506" s="963">
        <v>1993</v>
      </c>
      <c r="K1506" s="82"/>
      <c r="L1506" s="60"/>
    </row>
    <row r="1507" spans="2:12" ht="10.5" customHeight="1" x14ac:dyDescent="0.2">
      <c r="B1507" s="298" t="s">
        <v>450</v>
      </c>
      <c r="C1507" s="529">
        <v>69</v>
      </c>
      <c r="D1507" s="529">
        <v>63</v>
      </c>
      <c r="E1507" s="542">
        <v>128.91999999999999</v>
      </c>
      <c r="F1507" s="542">
        <v>108.26</v>
      </c>
      <c r="G1507" s="542">
        <v>135.18</v>
      </c>
      <c r="H1507" s="542">
        <v>114.86</v>
      </c>
      <c r="I1507" s="542">
        <v>117.45</v>
      </c>
      <c r="J1507" s="963">
        <v>1994</v>
      </c>
      <c r="K1507" s="82"/>
      <c r="L1507" s="60"/>
    </row>
    <row r="1508" spans="2:12" ht="10.5" customHeight="1" x14ac:dyDescent="0.2">
      <c r="B1508" s="298" t="s">
        <v>451</v>
      </c>
      <c r="C1508" s="529">
        <v>67</v>
      </c>
      <c r="D1508" s="529">
        <v>61</v>
      </c>
      <c r="E1508" s="542">
        <v>185.01</v>
      </c>
      <c r="F1508" s="542">
        <v>198.03</v>
      </c>
      <c r="G1508" s="542">
        <v>175</v>
      </c>
      <c r="H1508" s="1722">
        <v>152.04</v>
      </c>
      <c r="I1508" s="1723"/>
      <c r="J1508" s="963">
        <v>1995</v>
      </c>
      <c r="K1508" s="82"/>
      <c r="L1508" s="60"/>
    </row>
    <row r="1509" spans="2:12" ht="10.5" customHeight="1" x14ac:dyDescent="0.2">
      <c r="B1509" s="298"/>
      <c r="C1509" s="529"/>
      <c r="D1509" s="529"/>
      <c r="E1509" s="542"/>
      <c r="F1509" s="542"/>
      <c r="G1509" s="542"/>
      <c r="H1509" s="1722"/>
      <c r="I1509" s="1723"/>
      <c r="J1509" s="963"/>
      <c r="K1509" s="82"/>
      <c r="L1509" s="60"/>
    </row>
    <row r="1510" spans="2:12" ht="10.5" customHeight="1" x14ac:dyDescent="0.2">
      <c r="B1510" s="298" t="s">
        <v>320</v>
      </c>
      <c r="C1510" s="529">
        <v>64</v>
      </c>
      <c r="D1510" s="529">
        <v>63</v>
      </c>
      <c r="E1510" s="542">
        <v>205.03</v>
      </c>
      <c r="F1510" s="542">
        <v>168</v>
      </c>
      <c r="G1510" s="542">
        <v>164.99</v>
      </c>
      <c r="H1510" s="1722">
        <v>142.1</v>
      </c>
      <c r="I1510" s="1723"/>
      <c r="J1510" s="963">
        <v>1996</v>
      </c>
      <c r="K1510" s="82"/>
      <c r="L1510" s="60"/>
    </row>
    <row r="1511" spans="2:12" ht="10.5" customHeight="1" x14ac:dyDescent="0.2">
      <c r="B1511" s="298" t="s">
        <v>321</v>
      </c>
      <c r="C1511" s="529">
        <v>47</v>
      </c>
      <c r="D1511" s="529">
        <v>67</v>
      </c>
      <c r="E1511" s="542">
        <v>178.57</v>
      </c>
      <c r="F1511" s="542">
        <v>178.5</v>
      </c>
      <c r="G1511" s="542">
        <v>182.84</v>
      </c>
      <c r="H1511" s="1722">
        <v>161</v>
      </c>
      <c r="I1511" s="1723"/>
      <c r="J1511" s="963">
        <v>1997</v>
      </c>
      <c r="K1511" s="82"/>
      <c r="L1511" s="60"/>
    </row>
    <row r="1512" spans="2:12" ht="10.5" customHeight="1" x14ac:dyDescent="0.2">
      <c r="B1512" s="298" t="s">
        <v>322</v>
      </c>
      <c r="C1512" s="529">
        <v>39</v>
      </c>
      <c r="D1512" s="529">
        <v>50</v>
      </c>
      <c r="E1512" s="542">
        <v>214.13</v>
      </c>
      <c r="F1512" s="542">
        <v>208.67</v>
      </c>
      <c r="G1512" s="542">
        <v>204.54</v>
      </c>
      <c r="H1512" s="1722">
        <v>158.9</v>
      </c>
      <c r="I1512" s="1723"/>
      <c r="J1512" s="963">
        <v>1998</v>
      </c>
      <c r="K1512" s="82"/>
      <c r="L1512" s="60"/>
    </row>
    <row r="1513" spans="2:12" ht="10.5" customHeight="1" x14ac:dyDescent="0.2">
      <c r="B1513" s="298" t="s">
        <v>323</v>
      </c>
      <c r="C1513" s="529">
        <v>65</v>
      </c>
      <c r="D1513" s="529">
        <v>88</v>
      </c>
      <c r="E1513" s="542">
        <v>292.74</v>
      </c>
      <c r="F1513" s="542">
        <v>215.95</v>
      </c>
      <c r="G1513" s="542">
        <v>226.87</v>
      </c>
      <c r="H1513" s="1722">
        <v>173.6</v>
      </c>
      <c r="I1513" s="1723"/>
      <c r="J1513" s="963">
        <v>1999</v>
      </c>
      <c r="K1513" s="86"/>
      <c r="L1513" s="60"/>
    </row>
    <row r="1514" spans="2:12" ht="10.5" customHeight="1" x14ac:dyDescent="0.2">
      <c r="B1514" s="298" t="s">
        <v>279</v>
      </c>
      <c r="C1514" s="529">
        <v>72</v>
      </c>
      <c r="D1514" s="529">
        <v>83</v>
      </c>
      <c r="E1514" s="542">
        <v>368.48</v>
      </c>
      <c r="F1514" s="542">
        <v>235.76</v>
      </c>
      <c r="G1514" s="542">
        <v>216.23</v>
      </c>
      <c r="H1514" s="1722">
        <v>169.75</v>
      </c>
      <c r="I1514" s="1723"/>
      <c r="J1514" s="963">
        <v>2000</v>
      </c>
      <c r="K1514" s="86"/>
      <c r="L1514" s="60"/>
    </row>
    <row r="1515" spans="2:12" ht="10.5" customHeight="1" x14ac:dyDescent="0.2">
      <c r="B1515" s="298"/>
      <c r="C1515" s="529"/>
      <c r="D1515" s="529"/>
      <c r="E1515" s="532"/>
      <c r="F1515" s="532"/>
      <c r="G1515" s="532"/>
      <c r="H1515" s="1724"/>
      <c r="I1515" s="1725"/>
      <c r="J1515" s="963"/>
      <c r="K1515" s="60"/>
      <c r="L1515" s="60"/>
    </row>
    <row r="1516" spans="2:12" ht="10.5" customHeight="1" x14ac:dyDescent="0.2">
      <c r="B1516" s="298" t="s">
        <v>324</v>
      </c>
      <c r="C1516" s="529">
        <v>78</v>
      </c>
      <c r="D1516" s="529">
        <v>104</v>
      </c>
      <c r="E1516" s="542">
        <v>4200</v>
      </c>
      <c r="F1516" s="526">
        <v>3200</v>
      </c>
      <c r="G1516" s="1032">
        <v>2600</v>
      </c>
      <c r="H1516" s="1722">
        <v>1800</v>
      </c>
      <c r="I1516" s="1723"/>
      <c r="J1516" s="963">
        <v>2001</v>
      </c>
      <c r="K1516" s="60"/>
      <c r="L1516" s="60"/>
    </row>
    <row r="1517" spans="2:12" ht="10.5" customHeight="1" x14ac:dyDescent="0.2">
      <c r="B1517" s="298" t="s">
        <v>325</v>
      </c>
      <c r="C1517" s="502">
        <v>45</v>
      </c>
      <c r="D1517" s="502">
        <v>62</v>
      </c>
      <c r="E1517" s="526">
        <v>4000</v>
      </c>
      <c r="F1517" s="526">
        <v>4200</v>
      </c>
      <c r="G1517" s="542">
        <v>4700</v>
      </c>
      <c r="H1517" s="1722">
        <v>3200</v>
      </c>
      <c r="I1517" s="1723"/>
      <c r="J1517" s="963">
        <v>2002</v>
      </c>
      <c r="K1517" s="60"/>
      <c r="L1517" s="60"/>
    </row>
    <row r="1518" spans="2:12" ht="10.5" customHeight="1" x14ac:dyDescent="0.2">
      <c r="B1518" s="319" t="s">
        <v>278</v>
      </c>
      <c r="C1518" s="502">
        <v>51</v>
      </c>
      <c r="D1518" s="502">
        <v>68</v>
      </c>
      <c r="E1518" s="526">
        <v>4500</v>
      </c>
      <c r="F1518" s="526">
        <v>4400</v>
      </c>
      <c r="G1518" s="526">
        <v>4200</v>
      </c>
      <c r="H1518" s="1722">
        <v>3500</v>
      </c>
      <c r="I1518" s="1723"/>
      <c r="J1518" s="963">
        <v>2003</v>
      </c>
      <c r="K1518" s="60"/>
      <c r="L1518" s="95"/>
    </row>
    <row r="1519" spans="2:12" ht="10.5" customHeight="1" x14ac:dyDescent="0.2">
      <c r="B1519" s="319" t="s">
        <v>715</v>
      </c>
      <c r="C1519" s="502">
        <v>56</v>
      </c>
      <c r="D1519" s="502">
        <v>85</v>
      </c>
      <c r="E1519" s="526">
        <v>4200</v>
      </c>
      <c r="F1519" s="526">
        <v>3500</v>
      </c>
      <c r="G1519" s="526">
        <v>3500</v>
      </c>
      <c r="H1519" s="1722">
        <v>2800</v>
      </c>
      <c r="I1519" s="1723"/>
      <c r="J1519" s="963">
        <v>2004</v>
      </c>
      <c r="K1519" s="60"/>
      <c r="L1519" s="95"/>
    </row>
    <row r="1520" spans="2:12" ht="10.5" customHeight="1" x14ac:dyDescent="0.2">
      <c r="B1520" s="319" t="s">
        <v>743</v>
      </c>
      <c r="C1520" s="502">
        <v>49</v>
      </c>
      <c r="D1520" s="502">
        <v>79</v>
      </c>
      <c r="E1520" s="526">
        <v>4500</v>
      </c>
      <c r="F1520" s="526">
        <v>3000</v>
      </c>
      <c r="G1520" s="526">
        <v>3100</v>
      </c>
      <c r="H1520" s="1722">
        <v>2000</v>
      </c>
      <c r="I1520" s="1723"/>
      <c r="J1520" s="963">
        <v>2005</v>
      </c>
      <c r="K1520" s="60"/>
      <c r="L1520" s="95"/>
    </row>
    <row r="1521" spans="2:12" ht="10.5" customHeight="1" x14ac:dyDescent="0.2">
      <c r="B1521" s="319"/>
      <c r="C1521" s="502"/>
      <c r="D1521" s="502"/>
      <c r="E1521" s="1033"/>
      <c r="F1521" s="1033"/>
      <c r="G1521" s="1033"/>
      <c r="H1521" s="1710"/>
      <c r="I1521" s="1808"/>
      <c r="J1521" s="963"/>
      <c r="K1521" s="95"/>
      <c r="L1521" s="95"/>
    </row>
    <row r="1522" spans="2:12" ht="10.5" customHeight="1" x14ac:dyDescent="0.2">
      <c r="B1522" s="298" t="s">
        <v>496</v>
      </c>
      <c r="C1522" s="502">
        <v>55</v>
      </c>
      <c r="D1522" s="502">
        <v>74</v>
      </c>
      <c r="E1522" s="526">
        <v>5800</v>
      </c>
      <c r="F1522" s="526">
        <v>4200</v>
      </c>
      <c r="G1522" s="526">
        <v>4400</v>
      </c>
      <c r="H1522" s="1710">
        <v>3200</v>
      </c>
      <c r="I1522" s="1711"/>
      <c r="J1522" s="963">
        <v>2006</v>
      </c>
      <c r="K1522" s="95"/>
      <c r="L1522" s="95"/>
    </row>
    <row r="1523" spans="2:12" ht="10.5" customHeight="1" x14ac:dyDescent="0.2">
      <c r="B1523" s="298" t="s">
        <v>382</v>
      </c>
      <c r="C1523" s="502">
        <v>51</v>
      </c>
      <c r="D1523" s="502">
        <v>44</v>
      </c>
      <c r="E1523" s="526">
        <v>9500</v>
      </c>
      <c r="F1523" s="526">
        <v>5200</v>
      </c>
      <c r="G1523" s="526">
        <v>6500</v>
      </c>
      <c r="H1523" s="1722">
        <v>5000</v>
      </c>
      <c r="I1523" s="1809"/>
      <c r="J1523" s="963">
        <v>2007</v>
      </c>
      <c r="K1523" s="95"/>
      <c r="L1523" s="95"/>
    </row>
    <row r="1524" spans="2:12" ht="10.5" customHeight="1" x14ac:dyDescent="0.2">
      <c r="B1524" s="298" t="s">
        <v>795</v>
      </c>
      <c r="C1524" s="502">
        <v>44</v>
      </c>
      <c r="D1524" s="502">
        <v>65</v>
      </c>
      <c r="E1524" s="525">
        <v>9000</v>
      </c>
      <c r="F1524" s="526">
        <v>6120</v>
      </c>
      <c r="G1524" s="526">
        <v>7500</v>
      </c>
      <c r="H1524" s="1710">
        <v>6500</v>
      </c>
      <c r="I1524" s="1711"/>
      <c r="J1524" s="963">
        <v>2008</v>
      </c>
      <c r="K1524" s="95"/>
      <c r="L1524" s="95"/>
    </row>
    <row r="1525" spans="2:12" ht="10.5" customHeight="1" x14ac:dyDescent="0.2">
      <c r="B1525" s="300">
        <v>39692</v>
      </c>
      <c r="C1525" s="502">
        <v>44</v>
      </c>
      <c r="D1525" s="502">
        <v>74</v>
      </c>
      <c r="E1525" s="526">
        <v>7400</v>
      </c>
      <c r="F1525" s="526">
        <v>8500</v>
      </c>
      <c r="G1525" s="526">
        <v>6000</v>
      </c>
      <c r="H1525" s="1710">
        <v>4500</v>
      </c>
      <c r="I1525" s="1711"/>
      <c r="J1525" s="963">
        <v>2009</v>
      </c>
      <c r="K1525" s="95"/>
      <c r="L1525" s="95"/>
    </row>
    <row r="1526" spans="2:12" ht="10.5" customHeight="1" x14ac:dyDescent="0.2">
      <c r="B1526" s="300">
        <v>40087</v>
      </c>
      <c r="C1526" s="502">
        <v>44</v>
      </c>
      <c r="D1526" s="502">
        <v>57</v>
      </c>
      <c r="E1526" s="526">
        <v>11918</v>
      </c>
      <c r="F1526" s="526">
        <v>7150</v>
      </c>
      <c r="G1526" s="525">
        <v>6016</v>
      </c>
      <c r="H1526" s="1710">
        <v>4500</v>
      </c>
      <c r="I1526" s="1711"/>
      <c r="J1526" s="963">
        <v>2010</v>
      </c>
      <c r="K1526" s="190"/>
      <c r="L1526" s="95"/>
    </row>
    <row r="1527" spans="2:12" ht="10.5" customHeight="1" x14ac:dyDescent="0.2">
      <c r="B1527" s="300"/>
      <c r="C1527" s="502"/>
      <c r="D1527" s="502"/>
      <c r="E1527" s="1033"/>
      <c r="F1527" s="1033"/>
      <c r="G1527" s="1033"/>
      <c r="H1527" s="1710"/>
      <c r="I1527" s="1711"/>
      <c r="J1527" s="963"/>
      <c r="K1527" s="95"/>
      <c r="L1527" s="95"/>
    </row>
    <row r="1528" spans="2:12" ht="10.5" customHeight="1" x14ac:dyDescent="0.2">
      <c r="B1528" s="300">
        <v>40483</v>
      </c>
      <c r="C1528" s="502">
        <v>42</v>
      </c>
      <c r="D1528" s="502">
        <v>46</v>
      </c>
      <c r="E1528" s="526">
        <v>11335</v>
      </c>
      <c r="F1528" s="526">
        <v>6537</v>
      </c>
      <c r="G1528" s="526">
        <v>6688</v>
      </c>
      <c r="H1528" s="1710">
        <v>7000</v>
      </c>
      <c r="I1528" s="1711"/>
      <c r="J1528" s="963">
        <v>2011</v>
      </c>
      <c r="K1528" s="95"/>
      <c r="L1528" s="95"/>
    </row>
    <row r="1529" spans="2:12" ht="10.5" customHeight="1" x14ac:dyDescent="0.2">
      <c r="B1529" s="300">
        <v>40878</v>
      </c>
      <c r="C1529" s="502">
        <v>40</v>
      </c>
      <c r="D1529" s="502">
        <v>52</v>
      </c>
      <c r="E1529" s="526">
        <v>14000</v>
      </c>
      <c r="F1529" s="526">
        <v>8318</v>
      </c>
      <c r="G1529" s="526">
        <v>10636</v>
      </c>
      <c r="H1529" s="1710">
        <v>11500</v>
      </c>
      <c r="I1529" s="1711"/>
      <c r="J1529" s="963">
        <v>2012</v>
      </c>
      <c r="K1529" s="190"/>
      <c r="L1529" s="95"/>
    </row>
    <row r="1530" spans="2:12" ht="11.45" customHeight="1" x14ac:dyDescent="0.2">
      <c r="B1530" s="300" t="s">
        <v>1318</v>
      </c>
      <c r="C1530" s="502">
        <v>44</v>
      </c>
      <c r="D1530" s="502">
        <v>66</v>
      </c>
      <c r="E1530" s="526">
        <v>14500</v>
      </c>
      <c r="F1530" s="526">
        <v>9630</v>
      </c>
      <c r="G1530" s="526">
        <v>12677</v>
      </c>
      <c r="H1530" s="1710">
        <v>12500</v>
      </c>
      <c r="I1530" s="1711"/>
      <c r="J1530" s="963">
        <v>2013</v>
      </c>
      <c r="K1530" s="1192"/>
      <c r="L1530" s="44"/>
    </row>
    <row r="1531" spans="2:12" ht="11.25" customHeight="1" x14ac:dyDescent="0.2">
      <c r="B1531" s="300" t="s">
        <v>1356</v>
      </c>
      <c r="C1531" s="502">
        <v>56</v>
      </c>
      <c r="D1531" s="502">
        <v>90</v>
      </c>
      <c r="E1531" s="526">
        <v>22300</v>
      </c>
      <c r="F1531" s="526">
        <v>10525</v>
      </c>
      <c r="G1531" s="525">
        <v>12790</v>
      </c>
      <c r="H1531" s="1779">
        <v>12500</v>
      </c>
      <c r="I1531" s="1807"/>
      <c r="J1531" s="963">
        <v>2014</v>
      </c>
      <c r="K1531" s="60"/>
      <c r="L1531" s="95"/>
    </row>
    <row r="1532" spans="2:12" ht="11.25" customHeight="1" x14ac:dyDescent="0.2">
      <c r="B1532" s="300" t="s">
        <v>1357</v>
      </c>
      <c r="C1532" s="502">
        <v>64</v>
      </c>
      <c r="D1532" s="502">
        <v>81</v>
      </c>
      <c r="E1532" s="526">
        <v>17500</v>
      </c>
      <c r="F1532" s="526">
        <v>10525</v>
      </c>
      <c r="G1532" s="525">
        <v>10760.44</v>
      </c>
      <c r="H1532" s="1779">
        <v>16000</v>
      </c>
      <c r="I1532" s="1780"/>
      <c r="J1532" s="963">
        <v>2015</v>
      </c>
      <c r="K1532" s="60"/>
      <c r="L1532" s="95"/>
    </row>
    <row r="1533" spans="2:12" ht="11.25" customHeight="1" x14ac:dyDescent="0.2">
      <c r="B1533" s="300"/>
      <c r="C1533" s="502"/>
      <c r="D1533" s="502"/>
      <c r="E1533" s="526"/>
      <c r="F1533" s="526"/>
      <c r="G1533" s="525"/>
      <c r="H1533" s="1779"/>
      <c r="I1533" s="1780"/>
      <c r="J1533" s="963"/>
      <c r="K1533" s="60"/>
      <c r="L1533" s="95"/>
    </row>
    <row r="1534" spans="2:12" ht="11.25" customHeight="1" x14ac:dyDescent="0.2">
      <c r="B1534" s="300" t="s">
        <v>1400</v>
      </c>
      <c r="C1534" s="502">
        <v>34</v>
      </c>
      <c r="D1534" s="502">
        <v>39</v>
      </c>
      <c r="E1534" s="526">
        <v>19500</v>
      </c>
      <c r="F1534" s="526">
        <v>10946</v>
      </c>
      <c r="G1534" s="525">
        <v>13924.7</v>
      </c>
      <c r="H1534" s="1779">
        <v>15750</v>
      </c>
      <c r="I1534" s="1780"/>
      <c r="J1534" s="963">
        <v>2016</v>
      </c>
      <c r="K1534" s="60"/>
      <c r="L1534" s="95"/>
    </row>
    <row r="1535" spans="2:12" ht="11.25" customHeight="1" x14ac:dyDescent="0.2">
      <c r="B1535" s="300" t="s">
        <v>1423</v>
      </c>
      <c r="C1535" s="502">
        <v>45</v>
      </c>
      <c r="D1535" s="502">
        <v>75</v>
      </c>
      <c r="E1535" s="526">
        <v>15000</v>
      </c>
      <c r="F1535" s="526">
        <v>11934</v>
      </c>
      <c r="G1535" s="525">
        <v>14500</v>
      </c>
      <c r="H1535" s="1779">
        <v>16500</v>
      </c>
      <c r="I1535" s="1780"/>
      <c r="J1535" s="963">
        <v>2017</v>
      </c>
      <c r="K1535" s="60"/>
      <c r="L1535" s="95"/>
    </row>
    <row r="1536" spans="2:12" ht="11.25" customHeight="1" x14ac:dyDescent="0.2">
      <c r="B1536" s="505" t="s">
        <v>1482</v>
      </c>
      <c r="C1536" s="520">
        <v>57</v>
      </c>
      <c r="D1536" s="520">
        <v>78</v>
      </c>
      <c r="E1536" s="527">
        <v>15000</v>
      </c>
      <c r="F1536" s="527">
        <v>11388</v>
      </c>
      <c r="G1536" s="961">
        <v>13000</v>
      </c>
      <c r="H1536" s="1779">
        <v>14500</v>
      </c>
      <c r="I1536" s="1780"/>
      <c r="J1536" s="988">
        <v>2018</v>
      </c>
      <c r="K1536" s="190"/>
      <c r="L1536" s="95"/>
    </row>
    <row r="1537" spans="2:12" ht="11.25" customHeight="1" x14ac:dyDescent="0.2">
      <c r="B1537" s="1690" t="s">
        <v>271</v>
      </c>
      <c r="C1537" s="1433" t="s">
        <v>927</v>
      </c>
      <c r="D1537" s="1434"/>
      <c r="E1537" s="1434"/>
      <c r="F1537" s="1434"/>
      <c r="G1537" s="1434"/>
      <c r="H1537" s="1434"/>
      <c r="I1537" s="1434"/>
      <c r="J1537" s="1435"/>
      <c r="K1537" s="1203"/>
      <c r="L1537" s="1203"/>
    </row>
    <row r="1538" spans="2:12" ht="11.45" customHeight="1" x14ac:dyDescent="0.2">
      <c r="B1538" s="1701"/>
      <c r="C1538" s="1424" t="s">
        <v>124</v>
      </c>
      <c r="D1538" s="1440" t="s">
        <v>129</v>
      </c>
      <c r="E1538" s="1440" t="s">
        <v>125</v>
      </c>
      <c r="F1538" s="1440" t="s">
        <v>697</v>
      </c>
      <c r="G1538" s="1440" t="s">
        <v>1236</v>
      </c>
      <c r="H1538" s="1440" t="s">
        <v>604</v>
      </c>
      <c r="I1538" s="1440" t="s">
        <v>285</v>
      </c>
      <c r="J1538" s="1440" t="s">
        <v>578</v>
      </c>
      <c r="K1538" s="1440" t="s">
        <v>130</v>
      </c>
      <c r="L1538" s="1424" t="s">
        <v>142</v>
      </c>
    </row>
    <row r="1539" spans="2:12" ht="10.5" customHeight="1" x14ac:dyDescent="0.2">
      <c r="B1539" s="1701"/>
      <c r="C1539" s="1425" t="s">
        <v>282</v>
      </c>
      <c r="D1539" s="1425" t="s">
        <v>282</v>
      </c>
      <c r="E1539" s="1425" t="s">
        <v>282</v>
      </c>
      <c r="F1539" s="1425"/>
      <c r="G1539" s="1425" t="s">
        <v>283</v>
      </c>
      <c r="H1539" s="1425"/>
      <c r="I1539" s="1425" t="s">
        <v>286</v>
      </c>
      <c r="J1539" s="1425"/>
      <c r="K1539" s="1425" t="s">
        <v>131</v>
      </c>
      <c r="L1539" s="1425"/>
    </row>
    <row r="1540" spans="2:12" ht="10.5" customHeight="1" x14ac:dyDescent="0.2">
      <c r="B1540" s="1691"/>
      <c r="C1540" s="1682" t="s">
        <v>276</v>
      </c>
      <c r="D1540" s="1684"/>
      <c r="E1540" s="1684"/>
      <c r="F1540" s="1684"/>
      <c r="G1540" s="1684"/>
      <c r="H1540" s="1684"/>
      <c r="I1540" s="1684"/>
      <c r="J1540" s="1684"/>
      <c r="K1540" s="1684"/>
      <c r="L1540" s="1683"/>
    </row>
    <row r="1541" spans="2:12" ht="10.5" customHeight="1" x14ac:dyDescent="0.2">
      <c r="B1541" s="41" t="s">
        <v>320</v>
      </c>
      <c r="C1541" s="559">
        <v>0.56000000000000005</v>
      </c>
      <c r="D1541" s="954" t="s">
        <v>369</v>
      </c>
      <c r="E1541" s="954">
        <v>1.59</v>
      </c>
      <c r="F1541" s="954">
        <v>16.62</v>
      </c>
      <c r="G1541" s="954">
        <v>1.67</v>
      </c>
      <c r="H1541" s="954" t="s">
        <v>369</v>
      </c>
      <c r="I1541" s="954">
        <v>25.76</v>
      </c>
      <c r="J1541" s="954" t="s">
        <v>369</v>
      </c>
      <c r="K1541" s="954">
        <v>3.54</v>
      </c>
      <c r="L1541" s="573">
        <f>SUM(C1541:J1541)</f>
        <v>46.2</v>
      </c>
    </row>
    <row r="1542" spans="2:12" ht="10.5" customHeight="1" x14ac:dyDescent="0.2">
      <c r="B1542" s="41" t="s">
        <v>321</v>
      </c>
      <c r="C1542" s="559" t="s">
        <v>369</v>
      </c>
      <c r="D1542" s="954" t="s">
        <v>369</v>
      </c>
      <c r="E1542" s="954">
        <v>5.34</v>
      </c>
      <c r="F1542" s="954">
        <v>13.9</v>
      </c>
      <c r="G1542" s="954">
        <v>0.24</v>
      </c>
      <c r="H1542" s="954" t="s">
        <v>369</v>
      </c>
      <c r="I1542" s="954">
        <v>21.26</v>
      </c>
      <c r="J1542" s="954">
        <v>3.52</v>
      </c>
      <c r="K1542" s="954">
        <v>7.74</v>
      </c>
      <c r="L1542" s="573">
        <f>SUM(C1542:J1542)</f>
        <v>44.260000000000005</v>
      </c>
    </row>
    <row r="1543" spans="2:12" ht="10.5" customHeight="1" x14ac:dyDescent="0.2">
      <c r="B1543" s="41" t="s">
        <v>322</v>
      </c>
      <c r="C1543" s="559" t="s">
        <v>369</v>
      </c>
      <c r="D1543" s="954" t="s">
        <v>369</v>
      </c>
      <c r="E1543" s="954">
        <v>1.7</v>
      </c>
      <c r="F1543" s="954">
        <v>6.8</v>
      </c>
      <c r="G1543" s="954">
        <v>1.73</v>
      </c>
      <c r="H1543" s="954">
        <v>0.09</v>
      </c>
      <c r="I1543" s="954">
        <v>23</v>
      </c>
      <c r="J1543" s="954">
        <v>3</v>
      </c>
      <c r="K1543" s="954">
        <v>5.83</v>
      </c>
      <c r="L1543" s="573">
        <f t="shared" ref="L1543:L1545" si="6">SUM(C1543:J1543)</f>
        <v>36.32</v>
      </c>
    </row>
    <row r="1544" spans="2:12" ht="10.5" customHeight="1" x14ac:dyDescent="0.2">
      <c r="B1544" s="41" t="s">
        <v>323</v>
      </c>
      <c r="C1544" s="559" t="s">
        <v>369</v>
      </c>
      <c r="D1544" s="954" t="s">
        <v>369</v>
      </c>
      <c r="E1544" s="954">
        <v>4.5</v>
      </c>
      <c r="F1544" s="954">
        <v>19.5</v>
      </c>
      <c r="G1544" s="954">
        <v>2.8</v>
      </c>
      <c r="H1544" s="954">
        <v>1.3</v>
      </c>
      <c r="I1544" s="954">
        <v>37</v>
      </c>
      <c r="J1544" s="954">
        <v>3.5</v>
      </c>
      <c r="K1544" s="954">
        <v>7.4</v>
      </c>
      <c r="L1544" s="573">
        <f t="shared" si="6"/>
        <v>68.599999999999994</v>
      </c>
    </row>
    <row r="1545" spans="2:12" ht="10.5" customHeight="1" x14ac:dyDescent="0.2">
      <c r="B1545" s="41" t="s">
        <v>279</v>
      </c>
      <c r="C1545" s="559">
        <v>0.18</v>
      </c>
      <c r="D1545" s="954">
        <v>0.55000000000000004</v>
      </c>
      <c r="E1545" s="954">
        <v>3</v>
      </c>
      <c r="F1545" s="954">
        <v>19</v>
      </c>
      <c r="G1545" s="954">
        <v>3.72</v>
      </c>
      <c r="H1545" s="954">
        <v>1.32</v>
      </c>
      <c r="I1545" s="954">
        <v>34.200000000000003</v>
      </c>
      <c r="J1545" s="954">
        <v>2.88</v>
      </c>
      <c r="K1545" s="954">
        <v>7.15</v>
      </c>
      <c r="L1545" s="573">
        <f t="shared" si="6"/>
        <v>64.849999999999994</v>
      </c>
    </row>
    <row r="1546" spans="2:12" ht="10.5" customHeight="1" x14ac:dyDescent="0.2">
      <c r="B1546" s="41"/>
      <c r="C1546" s="559"/>
      <c r="D1546" s="954"/>
      <c r="E1546" s="954"/>
      <c r="F1546" s="954"/>
      <c r="G1546" s="954"/>
      <c r="H1546" s="954"/>
      <c r="I1546" s="954"/>
      <c r="J1546" s="954"/>
      <c r="K1546" s="573"/>
      <c r="L1546" s="559"/>
    </row>
    <row r="1547" spans="2:12" ht="10.5" customHeight="1" x14ac:dyDescent="0.2">
      <c r="B1547" s="41" t="s">
        <v>324</v>
      </c>
      <c r="C1547" s="573">
        <v>0.16</v>
      </c>
      <c r="D1547" s="573">
        <v>0.77</v>
      </c>
      <c r="E1547" s="573">
        <v>2.76</v>
      </c>
      <c r="F1547" s="573">
        <v>25.8</v>
      </c>
      <c r="G1547" s="573">
        <v>4.16</v>
      </c>
      <c r="H1547" s="573">
        <v>1.49</v>
      </c>
      <c r="I1547" s="573">
        <v>45.1</v>
      </c>
      <c r="J1547" s="573">
        <v>4.55</v>
      </c>
      <c r="K1547" s="573">
        <v>6.84</v>
      </c>
      <c r="L1547" s="573">
        <f t="shared" ref="L1547:L1551" si="7">SUM(C1547:J1547)</f>
        <v>84.79</v>
      </c>
    </row>
    <row r="1548" spans="2:12" ht="10.5" customHeight="1" x14ac:dyDescent="0.2">
      <c r="B1548" s="41" t="s">
        <v>325</v>
      </c>
      <c r="C1548" s="559">
        <v>0.63</v>
      </c>
      <c r="D1548" s="954">
        <v>0.53</v>
      </c>
      <c r="E1548" s="954">
        <v>0.5</v>
      </c>
      <c r="F1548" s="954">
        <v>13.75</v>
      </c>
      <c r="G1548" s="954">
        <v>2.7</v>
      </c>
      <c r="H1548" s="954">
        <v>0.72</v>
      </c>
      <c r="I1548" s="954">
        <v>32.5</v>
      </c>
      <c r="J1548" s="954">
        <v>4.2</v>
      </c>
      <c r="K1548" s="954">
        <v>3.5</v>
      </c>
      <c r="L1548" s="573">
        <f t="shared" si="7"/>
        <v>55.53</v>
      </c>
    </row>
    <row r="1549" spans="2:12" ht="10.5" customHeight="1" x14ac:dyDescent="0.2">
      <c r="B1549" s="109" t="s">
        <v>278</v>
      </c>
      <c r="C1549" s="559">
        <v>0.15</v>
      </c>
      <c r="D1549" s="954">
        <v>0.15</v>
      </c>
      <c r="E1549" s="954">
        <v>0.57999999999999996</v>
      </c>
      <c r="F1549" s="954">
        <v>15.7</v>
      </c>
      <c r="G1549" s="954">
        <v>1.52</v>
      </c>
      <c r="H1549" s="954">
        <v>0.95</v>
      </c>
      <c r="I1549" s="954">
        <v>32</v>
      </c>
      <c r="J1549" s="954">
        <v>4.55</v>
      </c>
      <c r="K1549" s="954">
        <v>4.7</v>
      </c>
      <c r="L1549" s="573">
        <f t="shared" si="7"/>
        <v>55.599999999999994</v>
      </c>
    </row>
    <row r="1550" spans="2:12" ht="10.5" customHeight="1" x14ac:dyDescent="0.2">
      <c r="B1550" s="109" t="s">
        <v>715</v>
      </c>
      <c r="C1550" s="573">
        <v>0.48</v>
      </c>
      <c r="D1550" s="573">
        <v>0.3</v>
      </c>
      <c r="E1550" s="573">
        <v>1.2</v>
      </c>
      <c r="F1550" s="573">
        <v>20.149999999999999</v>
      </c>
      <c r="G1550" s="573">
        <v>1.8</v>
      </c>
      <c r="H1550" s="573">
        <v>0.72</v>
      </c>
      <c r="I1550" s="573">
        <v>43.5</v>
      </c>
      <c r="J1550" s="573">
        <v>6</v>
      </c>
      <c r="K1550" s="573">
        <v>5.85</v>
      </c>
      <c r="L1550" s="573">
        <f t="shared" si="7"/>
        <v>74.150000000000006</v>
      </c>
    </row>
    <row r="1551" spans="2:12" ht="10.5" customHeight="1" x14ac:dyDescent="0.2">
      <c r="B1551" s="109" t="s">
        <v>743</v>
      </c>
      <c r="C1551" s="573">
        <v>0.6</v>
      </c>
      <c r="D1551" s="573">
        <v>0.3</v>
      </c>
      <c r="E1551" s="573">
        <v>0.96</v>
      </c>
      <c r="F1551" s="573">
        <v>19.600000000000001</v>
      </c>
      <c r="G1551" s="573">
        <v>1.8</v>
      </c>
      <c r="H1551" s="573">
        <v>0.56000000000000005</v>
      </c>
      <c r="I1551" s="573">
        <v>33.6</v>
      </c>
      <c r="J1551" s="573">
        <v>5.25</v>
      </c>
      <c r="K1551" s="573">
        <v>7.15</v>
      </c>
      <c r="L1551" s="573">
        <f t="shared" si="7"/>
        <v>62.67</v>
      </c>
    </row>
    <row r="1552" spans="2:12" ht="10.5" customHeight="1" x14ac:dyDescent="0.2">
      <c r="B1552" s="109"/>
      <c r="C1552" s="573"/>
      <c r="D1552" s="573"/>
      <c r="E1552" s="573"/>
      <c r="F1552" s="573"/>
      <c r="G1552" s="573"/>
      <c r="H1552" s="573"/>
      <c r="I1552" s="573"/>
      <c r="J1552" s="573"/>
      <c r="K1552" s="573"/>
      <c r="L1552" s="573"/>
    </row>
    <row r="1553" spans="2:12" ht="10.5" customHeight="1" x14ac:dyDescent="0.2">
      <c r="B1553" s="319" t="s">
        <v>496</v>
      </c>
      <c r="C1553" s="573">
        <v>0.45</v>
      </c>
      <c r="D1553" s="573">
        <v>0</v>
      </c>
      <c r="E1553" s="573">
        <v>0.9</v>
      </c>
      <c r="F1553" s="573">
        <v>19.8</v>
      </c>
      <c r="G1553" s="573">
        <v>0.9</v>
      </c>
      <c r="H1553" s="573">
        <v>0.6</v>
      </c>
      <c r="I1553" s="573">
        <v>27.5</v>
      </c>
      <c r="J1553" s="573">
        <v>6.3</v>
      </c>
      <c r="K1553" s="573">
        <v>10.8</v>
      </c>
      <c r="L1553" s="573">
        <f t="shared" ref="L1553:L1557" si="8">SUM(C1553:J1553)</f>
        <v>56.45</v>
      </c>
    </row>
    <row r="1554" spans="2:12" ht="10.5" customHeight="1" x14ac:dyDescent="0.2">
      <c r="B1554" s="319" t="s">
        <v>382</v>
      </c>
      <c r="C1554" s="573">
        <v>0.34</v>
      </c>
      <c r="D1554" s="573">
        <v>0</v>
      </c>
      <c r="E1554" s="573">
        <v>0.22</v>
      </c>
      <c r="F1554" s="573">
        <v>12.38</v>
      </c>
      <c r="G1554" s="573">
        <v>3</v>
      </c>
      <c r="H1554" s="573">
        <v>4.9000000000000004</v>
      </c>
      <c r="I1554" s="573">
        <v>13.3</v>
      </c>
      <c r="J1554" s="573">
        <v>3.4</v>
      </c>
      <c r="K1554" s="573">
        <v>2</v>
      </c>
      <c r="L1554" s="573">
        <f t="shared" si="8"/>
        <v>37.54</v>
      </c>
    </row>
    <row r="1555" spans="2:12" ht="10.5" customHeight="1" x14ac:dyDescent="0.2">
      <c r="B1555" s="319" t="s">
        <v>795</v>
      </c>
      <c r="C1555" s="573">
        <v>0.25</v>
      </c>
      <c r="D1555" s="573">
        <v>0</v>
      </c>
      <c r="E1555" s="573">
        <v>0.6</v>
      </c>
      <c r="F1555" s="573">
        <v>21.45</v>
      </c>
      <c r="G1555" s="573">
        <v>5.95</v>
      </c>
      <c r="H1555" s="573">
        <v>6.8</v>
      </c>
      <c r="I1555" s="573">
        <v>15</v>
      </c>
      <c r="J1555" s="573">
        <v>5.08</v>
      </c>
      <c r="K1555" s="573">
        <v>3.85</v>
      </c>
      <c r="L1555" s="573">
        <f t="shared" si="8"/>
        <v>55.129999999999995</v>
      </c>
    </row>
    <row r="1556" spans="2:12" ht="10.5" customHeight="1" x14ac:dyDescent="0.2">
      <c r="B1556" s="319" t="s">
        <v>333</v>
      </c>
      <c r="C1556" s="573">
        <v>0.28000000000000003</v>
      </c>
      <c r="D1556" s="573">
        <v>0.3</v>
      </c>
      <c r="E1556" s="573">
        <v>0.25</v>
      </c>
      <c r="F1556" s="573">
        <v>28.8</v>
      </c>
      <c r="G1556" s="573">
        <v>4.8</v>
      </c>
      <c r="H1556" s="573">
        <v>6.75</v>
      </c>
      <c r="I1556" s="573">
        <v>15.75</v>
      </c>
      <c r="J1556" s="573">
        <v>5.0999999999999996</v>
      </c>
      <c r="K1556" s="573">
        <v>5</v>
      </c>
      <c r="L1556" s="573">
        <f t="shared" si="8"/>
        <v>62.03</v>
      </c>
    </row>
    <row r="1557" spans="2:12" ht="10.5" customHeight="1" x14ac:dyDescent="0.2">
      <c r="B1557" s="319" t="s">
        <v>709</v>
      </c>
      <c r="C1557" s="573">
        <v>0.3</v>
      </c>
      <c r="D1557" s="573">
        <v>0.48</v>
      </c>
      <c r="E1557" s="573">
        <v>1.2</v>
      </c>
      <c r="F1557" s="573">
        <v>14.4</v>
      </c>
      <c r="G1557" s="573">
        <v>4.5</v>
      </c>
      <c r="H1557" s="573">
        <v>9.35</v>
      </c>
      <c r="I1557" s="573">
        <v>12.08</v>
      </c>
      <c r="J1557" s="573">
        <v>4.55</v>
      </c>
      <c r="K1557" s="573">
        <v>5.4</v>
      </c>
      <c r="L1557" s="573">
        <f t="shared" si="8"/>
        <v>46.859999999999992</v>
      </c>
    </row>
    <row r="1558" spans="2:12" ht="10.5" customHeight="1" x14ac:dyDescent="0.2">
      <c r="B1558" s="319"/>
      <c r="C1558" s="573"/>
      <c r="D1558" s="573"/>
      <c r="E1558" s="573"/>
      <c r="F1558" s="573"/>
      <c r="G1558" s="573"/>
      <c r="H1558" s="573"/>
      <c r="I1558" s="573"/>
      <c r="J1558" s="573"/>
      <c r="K1558" s="573"/>
      <c r="L1558" s="573"/>
    </row>
    <row r="1559" spans="2:12" ht="10.5" customHeight="1" x14ac:dyDescent="0.2">
      <c r="B1559" s="319" t="s">
        <v>332</v>
      </c>
      <c r="C1559" s="573">
        <v>0.32</v>
      </c>
      <c r="D1559" s="573">
        <v>0.1</v>
      </c>
      <c r="E1559" s="573">
        <v>1</v>
      </c>
      <c r="F1559" s="573">
        <v>10.5</v>
      </c>
      <c r="G1559" s="573">
        <v>4.8</v>
      </c>
      <c r="H1559" s="573">
        <v>9.36</v>
      </c>
      <c r="I1559" s="573">
        <v>8.5</v>
      </c>
      <c r="J1559" s="573">
        <v>1.9</v>
      </c>
      <c r="K1559" s="573">
        <v>5.5</v>
      </c>
      <c r="L1559" s="573">
        <f t="shared" ref="L1559:L1563" si="9">SUM(C1559:J1559)</f>
        <v>36.479999999999997</v>
      </c>
    </row>
    <row r="1560" spans="2:12" ht="10.5" customHeight="1" x14ac:dyDescent="0.2">
      <c r="B1560" s="319" t="s">
        <v>335</v>
      </c>
      <c r="C1560" s="573">
        <v>1</v>
      </c>
      <c r="D1560" s="573">
        <v>0.24</v>
      </c>
      <c r="E1560" s="573">
        <v>1.5</v>
      </c>
      <c r="F1560" s="573">
        <v>17.600000000000001</v>
      </c>
      <c r="G1560" s="573">
        <v>5.2</v>
      </c>
      <c r="H1560" s="573">
        <v>6.25</v>
      </c>
      <c r="I1560" s="573">
        <v>8.5</v>
      </c>
      <c r="J1560" s="573">
        <v>2.4</v>
      </c>
      <c r="K1560" s="573">
        <v>5</v>
      </c>
      <c r="L1560" s="573">
        <f t="shared" si="9"/>
        <v>42.690000000000005</v>
      </c>
    </row>
    <row r="1561" spans="2:12" ht="10.5" customHeight="1" x14ac:dyDescent="0.2">
      <c r="B1561" s="319" t="s">
        <v>1318</v>
      </c>
      <c r="C1561" s="573">
        <v>0.4</v>
      </c>
      <c r="D1561" s="573">
        <v>0.2</v>
      </c>
      <c r="E1561" s="573">
        <v>1.7</v>
      </c>
      <c r="F1561" s="573">
        <v>19.2</v>
      </c>
      <c r="G1561" s="573">
        <v>7.8</v>
      </c>
      <c r="H1561" s="573">
        <v>10.8</v>
      </c>
      <c r="I1561" s="573">
        <v>11.9</v>
      </c>
      <c r="J1561" s="573">
        <v>3.4</v>
      </c>
      <c r="K1561" s="573">
        <v>4.8</v>
      </c>
      <c r="L1561" s="573">
        <f t="shared" si="9"/>
        <v>55.4</v>
      </c>
    </row>
    <row r="1562" spans="2:12" ht="10.5" customHeight="1" x14ac:dyDescent="0.2">
      <c r="B1562" s="319" t="s">
        <v>1356</v>
      </c>
      <c r="C1562" s="573">
        <v>0.4</v>
      </c>
      <c r="D1562" s="573">
        <v>1.2</v>
      </c>
      <c r="E1562" s="573">
        <v>2</v>
      </c>
      <c r="F1562" s="573">
        <v>37.700000000000003</v>
      </c>
      <c r="G1562" s="573">
        <v>6.5</v>
      </c>
      <c r="H1562" s="573">
        <v>9.6</v>
      </c>
      <c r="I1562" s="573">
        <v>12.2</v>
      </c>
      <c r="J1562" s="573">
        <v>4.2</v>
      </c>
      <c r="K1562" s="573">
        <v>8.3000000000000007</v>
      </c>
      <c r="L1562" s="573">
        <f t="shared" si="9"/>
        <v>73.800000000000011</v>
      </c>
    </row>
    <row r="1563" spans="2:12" ht="10.5" customHeight="1" x14ac:dyDescent="0.2">
      <c r="B1563" s="319" t="s">
        <v>1357</v>
      </c>
      <c r="C1563" s="573">
        <v>0.4</v>
      </c>
      <c r="D1563" s="573">
        <v>1</v>
      </c>
      <c r="E1563" s="573">
        <v>2.2000000000000002</v>
      </c>
      <c r="F1563" s="573">
        <v>22.4</v>
      </c>
      <c r="G1563" s="573">
        <v>7.8</v>
      </c>
      <c r="H1563" s="573">
        <v>16.8</v>
      </c>
      <c r="I1563" s="573">
        <v>11.2</v>
      </c>
      <c r="J1563" s="573">
        <v>4.8</v>
      </c>
      <c r="K1563" s="573">
        <v>6.7</v>
      </c>
      <c r="L1563" s="573">
        <f t="shared" si="9"/>
        <v>66.599999999999994</v>
      </c>
    </row>
    <row r="1564" spans="2:12" ht="10.5" customHeight="1" x14ac:dyDescent="0.2">
      <c r="B1564" s="319"/>
      <c r="C1564" s="573"/>
      <c r="D1564" s="573"/>
      <c r="E1564" s="573"/>
      <c r="F1564" s="573"/>
      <c r="G1564" s="573"/>
      <c r="H1564" s="573"/>
      <c r="I1564" s="573"/>
      <c r="J1564" s="573"/>
      <c r="K1564" s="573"/>
      <c r="L1564" s="559"/>
    </row>
    <row r="1565" spans="2:12" ht="10.5" customHeight="1" x14ac:dyDescent="0.2">
      <c r="B1565" s="319"/>
      <c r="C1565" s="573"/>
      <c r="D1565" s="573"/>
      <c r="E1565" s="573"/>
      <c r="F1565" s="573"/>
      <c r="G1565" s="573"/>
      <c r="H1565" s="573"/>
      <c r="I1565" s="573"/>
      <c r="J1565" s="573"/>
      <c r="K1565" s="78"/>
      <c r="L1565" s="56"/>
    </row>
    <row r="1566" spans="2:12" ht="10.5" customHeight="1" x14ac:dyDescent="0.2">
      <c r="B1566" s="319" t="s">
        <v>1400</v>
      </c>
      <c r="C1566" s="573">
        <v>0.2</v>
      </c>
      <c r="D1566" s="573">
        <v>0.4</v>
      </c>
      <c r="E1566" s="573">
        <v>0.6</v>
      </c>
      <c r="F1566" s="573">
        <v>17</v>
      </c>
      <c r="G1566" s="573">
        <v>2.6</v>
      </c>
      <c r="H1566" s="573">
        <v>3.7</v>
      </c>
      <c r="I1566" s="573">
        <v>6</v>
      </c>
      <c r="J1566" s="573">
        <v>2.5</v>
      </c>
      <c r="K1566" s="573">
        <v>2.4</v>
      </c>
      <c r="L1566" s="573">
        <v>35.4</v>
      </c>
    </row>
    <row r="1567" spans="2:12" ht="10.5" customHeight="1" x14ac:dyDescent="0.2">
      <c r="B1567" s="319" t="s">
        <v>1423</v>
      </c>
      <c r="C1567" s="573">
        <v>0.2</v>
      </c>
      <c r="D1567" s="573">
        <v>0.4</v>
      </c>
      <c r="E1567" s="573">
        <v>1.3</v>
      </c>
      <c r="F1567" s="573">
        <v>32</v>
      </c>
      <c r="G1567" s="573">
        <v>5.4</v>
      </c>
      <c r="H1567" s="573">
        <v>13</v>
      </c>
      <c r="I1567" s="573">
        <v>8.5</v>
      </c>
      <c r="J1567" s="573">
        <v>2.2000000000000002</v>
      </c>
      <c r="K1567" s="573">
        <v>5.5</v>
      </c>
      <c r="L1567" s="559">
        <v>68.5</v>
      </c>
    </row>
    <row r="1568" spans="2:12" ht="10.5" customHeight="1" x14ac:dyDescent="0.2">
      <c r="B1568" s="320" t="s">
        <v>1482</v>
      </c>
      <c r="C1568" s="574">
        <v>0</v>
      </c>
      <c r="D1568" s="574">
        <v>0.1</v>
      </c>
      <c r="E1568" s="574">
        <v>1.1000000000000001</v>
      </c>
      <c r="F1568" s="574">
        <v>36</v>
      </c>
      <c r="G1568" s="574">
        <v>3</v>
      </c>
      <c r="H1568" s="574">
        <v>12</v>
      </c>
      <c r="I1568" s="574">
        <v>7.2</v>
      </c>
      <c r="J1568" s="574">
        <v>1.8</v>
      </c>
      <c r="K1568" s="574">
        <v>9.6</v>
      </c>
      <c r="L1568" s="574">
        <v>70.8</v>
      </c>
    </row>
    <row r="1569" spans="2:10" ht="6" customHeight="1" x14ac:dyDescent="0.2">
      <c r="B1569" s="1247"/>
      <c r="C1569" s="1019"/>
      <c r="D1569" s="1019"/>
      <c r="E1569" s="1019"/>
      <c r="F1569" s="1019"/>
      <c r="G1569" s="1019"/>
      <c r="H1569" s="1019"/>
      <c r="I1569" s="1019"/>
      <c r="J1569" s="1019"/>
    </row>
    <row r="1570" spans="2:10" ht="10.5" customHeight="1" x14ac:dyDescent="0.2">
      <c r="B1570" s="1436" t="s">
        <v>1049</v>
      </c>
      <c r="C1570" s="1436"/>
      <c r="D1570" s="1436"/>
      <c r="E1570" s="1436"/>
      <c r="F1570" s="1436"/>
      <c r="G1570" s="1436"/>
      <c r="H1570" s="1436"/>
    </row>
    <row r="1571" spans="2:10" ht="11.25" customHeight="1" x14ac:dyDescent="0.2">
      <c r="B1571" s="1436" t="s">
        <v>1220</v>
      </c>
      <c r="C1571" s="1436"/>
      <c r="D1571" s="1436"/>
      <c r="E1571" s="1436"/>
      <c r="F1571" s="1436"/>
      <c r="G1571" s="1436"/>
      <c r="H1571" s="1436"/>
    </row>
    <row r="1572" spans="2:10" ht="10.5" customHeight="1" x14ac:dyDescent="0.2">
      <c r="B1572" s="1713" t="s">
        <v>1221</v>
      </c>
      <c r="C1572" s="1713"/>
      <c r="D1572" s="1713"/>
      <c r="E1572" s="1713"/>
      <c r="F1572" s="1713"/>
      <c r="G1572" s="1713"/>
      <c r="H1572" s="1713"/>
      <c r="I1572" s="59"/>
    </row>
    <row r="1573" spans="2:10" ht="10.5" customHeight="1" x14ac:dyDescent="0.2">
      <c r="B1573" s="431" t="s">
        <v>1222</v>
      </c>
      <c r="C1573" s="246"/>
      <c r="D1573" s="246"/>
      <c r="E1573" s="246"/>
      <c r="F1573" s="246"/>
      <c r="G1573" s="246"/>
      <c r="H1573" s="246"/>
    </row>
    <row r="1574" spans="2:10" ht="10.5" customHeight="1" x14ac:dyDescent="0.2">
      <c r="B1574" s="48" t="s">
        <v>1404</v>
      </c>
      <c r="E1574" s="51"/>
      <c r="F1574" s="51"/>
      <c r="G1574" s="51"/>
    </row>
    <row r="1575" spans="2:10" ht="10.5" customHeight="1" x14ac:dyDescent="0.2">
      <c r="B1575" s="48"/>
    </row>
    <row r="1576" spans="2:10" ht="10.5" customHeight="1" x14ac:dyDescent="0.2">
      <c r="B1576" s="48"/>
    </row>
    <row r="1577" spans="2:10" ht="10.5" customHeight="1" x14ac:dyDescent="0.2">
      <c r="B1577" s="48"/>
    </row>
    <row r="1578" spans="2:10" ht="10.5" customHeight="1" x14ac:dyDescent="0.2">
      <c r="B1578" s="48"/>
      <c r="G1578" s="149">
        <v>24</v>
      </c>
    </row>
    <row r="1579" spans="2:10" ht="10.5" customHeight="1" x14ac:dyDescent="0.2">
      <c r="B1579" s="48"/>
    </row>
    <row r="1580" spans="2:10" ht="10.5" customHeight="1" x14ac:dyDescent="0.2">
      <c r="B1580" s="48"/>
    </row>
    <row r="1581" spans="2:10" ht="10.5" customHeight="1" x14ac:dyDescent="0.2">
      <c r="B1581" s="60" t="s">
        <v>829</v>
      </c>
      <c r="C1581" s="60"/>
      <c r="D1581" s="60"/>
      <c r="E1581" s="60"/>
      <c r="F1581" s="60"/>
      <c r="G1581" s="60"/>
      <c r="H1581" s="60"/>
      <c r="I1581" s="60"/>
    </row>
    <row r="1582" spans="2:10" ht="22.5" customHeight="1" x14ac:dyDescent="0.2">
      <c r="B1582" s="1672" t="s">
        <v>271</v>
      </c>
      <c r="C1582" s="1435" t="s">
        <v>272</v>
      </c>
      <c r="D1582" s="1435" t="s">
        <v>936</v>
      </c>
      <c r="E1582" s="1435" t="s">
        <v>518</v>
      </c>
      <c r="F1582" s="1435" t="s">
        <v>1192</v>
      </c>
      <c r="G1582" s="1435" t="s">
        <v>1061</v>
      </c>
      <c r="H1582" s="1435" t="s">
        <v>141</v>
      </c>
      <c r="I1582" s="1672" t="s">
        <v>1271</v>
      </c>
    </row>
    <row r="1583" spans="2:10" ht="10.5" customHeight="1" x14ac:dyDescent="0.2">
      <c r="B1583" s="1673"/>
      <c r="C1583" s="1245" t="s">
        <v>493</v>
      </c>
      <c r="D1583" s="1245" t="s">
        <v>1417</v>
      </c>
      <c r="E1583" s="1682" t="s">
        <v>1247</v>
      </c>
      <c r="F1583" s="1684"/>
      <c r="G1583" s="1684"/>
      <c r="H1583" s="1683"/>
      <c r="I1583" s="1673"/>
    </row>
    <row r="1584" spans="2:10" ht="10.5" customHeight="1" x14ac:dyDescent="0.2">
      <c r="B1584" s="298" t="s">
        <v>750</v>
      </c>
      <c r="C1584" s="545">
        <v>68523</v>
      </c>
      <c r="D1584" s="705">
        <v>11.8</v>
      </c>
      <c r="E1584" s="502">
        <v>76363</v>
      </c>
      <c r="F1584" s="500">
        <v>64601</v>
      </c>
      <c r="G1584" s="500">
        <v>4411</v>
      </c>
      <c r="H1584" s="500">
        <v>9895</v>
      </c>
      <c r="I1584" s="964">
        <v>1981</v>
      </c>
    </row>
    <row r="1585" spans="2:9" ht="10.5" customHeight="1" x14ac:dyDescent="0.2">
      <c r="B1585" s="298" t="s">
        <v>751</v>
      </c>
      <c r="C1585" s="545">
        <v>50126</v>
      </c>
      <c r="D1585" s="705">
        <v>9.6</v>
      </c>
      <c r="E1585" s="502">
        <v>64647</v>
      </c>
      <c r="F1585" s="500">
        <v>64985</v>
      </c>
      <c r="G1585" s="500">
        <v>901</v>
      </c>
      <c r="H1585" s="500">
        <v>5118</v>
      </c>
      <c r="I1585" s="964">
        <v>1982</v>
      </c>
    </row>
    <row r="1586" spans="2:9" ht="10.5" customHeight="1" x14ac:dyDescent="0.2">
      <c r="B1586" s="298" t="s">
        <v>752</v>
      </c>
      <c r="C1586" s="545">
        <v>53097</v>
      </c>
      <c r="D1586" s="705">
        <v>15.8</v>
      </c>
      <c r="E1586" s="502">
        <v>26879</v>
      </c>
      <c r="F1586" s="500">
        <v>58855</v>
      </c>
      <c r="G1586" s="500">
        <v>23768</v>
      </c>
      <c r="H1586" s="500">
        <v>3023</v>
      </c>
      <c r="I1586" s="964">
        <v>1983</v>
      </c>
    </row>
    <row r="1587" spans="2:9" ht="10.5" customHeight="1" x14ac:dyDescent="0.2">
      <c r="B1587" s="298" t="s">
        <v>753</v>
      </c>
      <c r="C1587" s="545">
        <v>67816</v>
      </c>
      <c r="D1587" s="705">
        <v>15.1</v>
      </c>
      <c r="E1587" s="502">
        <v>47332</v>
      </c>
      <c r="F1587" s="500">
        <v>57845</v>
      </c>
      <c r="G1587" s="500">
        <v>13034</v>
      </c>
      <c r="H1587" s="500">
        <v>2388</v>
      </c>
      <c r="I1587" s="964">
        <v>1984</v>
      </c>
    </row>
    <row r="1588" spans="2:9" ht="10.5" customHeight="1" x14ac:dyDescent="0.2">
      <c r="B1588" s="298" t="s">
        <v>754</v>
      </c>
      <c r="C1588" s="545">
        <v>73190</v>
      </c>
      <c r="D1588" s="705">
        <v>13</v>
      </c>
      <c r="E1588" s="502">
        <v>68695</v>
      </c>
      <c r="F1588" s="500">
        <v>60435</v>
      </c>
      <c r="G1588" s="500">
        <v>3442</v>
      </c>
      <c r="H1588" s="500">
        <v>7338</v>
      </c>
      <c r="I1588" s="964">
        <v>1985</v>
      </c>
    </row>
    <row r="1589" spans="2:9" ht="10.5" customHeight="1" x14ac:dyDescent="0.2">
      <c r="B1589" s="298"/>
      <c r="C1589" s="545"/>
      <c r="D1589" s="705"/>
      <c r="E1589" s="502"/>
      <c r="F1589" s="500"/>
      <c r="G1589" s="500"/>
      <c r="H1589" s="500"/>
      <c r="I1589" s="964"/>
    </row>
    <row r="1590" spans="2:9" ht="10.5" customHeight="1" x14ac:dyDescent="0.2">
      <c r="B1590" s="298" t="s">
        <v>755</v>
      </c>
      <c r="C1590" s="545">
        <v>76484</v>
      </c>
      <c r="D1590" s="705">
        <v>13.2</v>
      </c>
      <c r="E1590" s="502">
        <v>76521</v>
      </c>
      <c r="F1590" s="500">
        <v>71924</v>
      </c>
      <c r="G1590" s="500">
        <v>681</v>
      </c>
      <c r="H1590" s="500">
        <v>10581</v>
      </c>
      <c r="I1590" s="964">
        <v>1986</v>
      </c>
    </row>
    <row r="1591" spans="2:9" ht="10.5" customHeight="1" x14ac:dyDescent="0.2">
      <c r="B1591" s="298" t="s">
        <v>756</v>
      </c>
      <c r="C1591" s="545">
        <v>107152</v>
      </c>
      <c r="D1591" s="705">
        <v>15</v>
      </c>
      <c r="E1591" s="502">
        <v>58259</v>
      </c>
      <c r="F1591" s="500">
        <v>62893</v>
      </c>
      <c r="G1591" s="500">
        <v>13866</v>
      </c>
      <c r="H1591" s="500">
        <v>13907</v>
      </c>
      <c r="I1591" s="964">
        <v>1987</v>
      </c>
    </row>
    <row r="1592" spans="2:9" ht="10.5" customHeight="1" x14ac:dyDescent="0.2">
      <c r="B1592" s="298" t="s">
        <v>757</v>
      </c>
      <c r="C1592" s="545">
        <v>116610</v>
      </c>
      <c r="D1592" s="705">
        <v>19.100000000000001</v>
      </c>
      <c r="E1592" s="502">
        <v>72748</v>
      </c>
      <c r="F1592" s="500">
        <v>76244</v>
      </c>
      <c r="G1592" s="500">
        <v>18641</v>
      </c>
      <c r="H1592" s="500">
        <v>7394</v>
      </c>
      <c r="I1592" s="964">
        <v>1988</v>
      </c>
    </row>
    <row r="1593" spans="2:9" ht="10.5" customHeight="1" x14ac:dyDescent="0.2">
      <c r="B1593" s="298" t="s">
        <v>758</v>
      </c>
      <c r="C1593" s="545">
        <v>142366</v>
      </c>
      <c r="D1593" s="705">
        <v>18.5</v>
      </c>
      <c r="E1593" s="502">
        <v>85122</v>
      </c>
      <c r="F1593" s="500">
        <v>72934</v>
      </c>
      <c r="G1593" s="500">
        <v>4259</v>
      </c>
      <c r="H1593" s="500">
        <v>21247</v>
      </c>
      <c r="I1593" s="964">
        <v>1989</v>
      </c>
    </row>
    <row r="1594" spans="2:9" ht="10.5" customHeight="1" x14ac:dyDescent="0.2">
      <c r="B1594" s="298" t="s">
        <v>759</v>
      </c>
      <c r="C1594" s="545">
        <v>162116</v>
      </c>
      <c r="D1594" s="705">
        <v>18</v>
      </c>
      <c r="E1594" s="502">
        <v>108355</v>
      </c>
      <c r="F1594" s="500">
        <v>80366</v>
      </c>
      <c r="G1594" s="500">
        <v>4205</v>
      </c>
      <c r="H1594" s="500">
        <v>30139</v>
      </c>
      <c r="I1594" s="964">
        <v>1990</v>
      </c>
    </row>
    <row r="1595" spans="2:9" ht="10.5" customHeight="1" x14ac:dyDescent="0.2">
      <c r="B1595" s="298"/>
      <c r="C1595" s="545"/>
      <c r="D1595" s="705"/>
      <c r="E1595" s="502"/>
      <c r="F1595" s="500"/>
      <c r="G1595" s="500"/>
      <c r="H1595" s="500"/>
      <c r="I1595" s="964"/>
    </row>
    <row r="1596" spans="2:9" ht="10.5" customHeight="1" x14ac:dyDescent="0.2">
      <c r="B1596" s="298" t="s">
        <v>760</v>
      </c>
      <c r="C1596" s="545">
        <v>150986</v>
      </c>
      <c r="D1596" s="705">
        <v>18.2</v>
      </c>
      <c r="E1596" s="502">
        <v>100120</v>
      </c>
      <c r="F1596" s="500">
        <v>85421</v>
      </c>
      <c r="G1596" s="500">
        <v>428</v>
      </c>
      <c r="H1596" s="500">
        <v>13896</v>
      </c>
      <c r="I1596" s="964">
        <v>1991</v>
      </c>
    </row>
    <row r="1597" spans="2:9" ht="10.5" customHeight="1" x14ac:dyDescent="0.2">
      <c r="B1597" s="298" t="s">
        <v>761</v>
      </c>
      <c r="C1597" s="545">
        <v>63367</v>
      </c>
      <c r="D1597" s="705">
        <v>27.3</v>
      </c>
      <c r="E1597" s="502">
        <v>27310</v>
      </c>
      <c r="F1597" s="500">
        <v>98509</v>
      </c>
      <c r="G1597" s="500">
        <v>86238</v>
      </c>
      <c r="H1597" s="500">
        <v>8371</v>
      </c>
      <c r="I1597" s="964">
        <v>1992</v>
      </c>
    </row>
    <row r="1598" spans="2:9" ht="10.5" customHeight="1" x14ac:dyDescent="0.2">
      <c r="B1598" s="298" t="s">
        <v>449</v>
      </c>
      <c r="C1598" s="545">
        <v>131547</v>
      </c>
      <c r="D1598" s="705">
        <v>26.3</v>
      </c>
      <c r="E1598" s="502">
        <v>61366</v>
      </c>
      <c r="F1598" s="500">
        <v>105000</v>
      </c>
      <c r="G1598" s="500">
        <v>53727</v>
      </c>
      <c r="H1598" s="500">
        <v>26727</v>
      </c>
      <c r="I1598" s="964">
        <v>1993</v>
      </c>
    </row>
    <row r="1599" spans="2:9" ht="10.5" customHeight="1" x14ac:dyDescent="0.2">
      <c r="B1599" s="298" t="s">
        <v>450</v>
      </c>
      <c r="C1599" s="545">
        <v>114549</v>
      </c>
      <c r="D1599" s="705">
        <v>27.7</v>
      </c>
      <c r="E1599" s="502">
        <v>50838</v>
      </c>
      <c r="F1599" s="500">
        <v>108000</v>
      </c>
      <c r="G1599" s="500">
        <v>58000</v>
      </c>
      <c r="H1599" s="500">
        <v>7000</v>
      </c>
      <c r="I1599" s="964">
        <v>1994</v>
      </c>
    </row>
    <row r="1600" spans="2:9" ht="10.5" customHeight="1" x14ac:dyDescent="0.2">
      <c r="B1600" s="298" t="s">
        <v>451</v>
      </c>
      <c r="C1600" s="545">
        <v>152507</v>
      </c>
      <c r="D1600" s="705">
        <v>39.5</v>
      </c>
      <c r="E1600" s="502">
        <v>46000</v>
      </c>
      <c r="F1600" s="500">
        <v>113000</v>
      </c>
      <c r="G1600" s="500">
        <v>95000</v>
      </c>
      <c r="H1600" s="500">
        <v>9000</v>
      </c>
      <c r="I1600" s="964">
        <v>1995</v>
      </c>
    </row>
    <row r="1601" spans="2:9" ht="10.5" customHeight="1" x14ac:dyDescent="0.2">
      <c r="B1601" s="298"/>
      <c r="C1601" s="545"/>
      <c r="D1601" s="705"/>
      <c r="E1601" s="502"/>
      <c r="F1601" s="500"/>
      <c r="G1601" s="500"/>
      <c r="H1601" s="500"/>
      <c r="I1601" s="964"/>
    </row>
    <row r="1602" spans="2:9" ht="10.5" customHeight="1" x14ac:dyDescent="0.2">
      <c r="B1602" s="298" t="s">
        <v>320</v>
      </c>
      <c r="C1602" s="545">
        <v>150588</v>
      </c>
      <c r="D1602" s="705">
        <v>37.299999999999997</v>
      </c>
      <c r="E1602" s="502">
        <v>50000</v>
      </c>
      <c r="F1602" s="500">
        <v>101000</v>
      </c>
      <c r="G1602" s="500">
        <v>35000</v>
      </c>
      <c r="H1602" s="500">
        <v>3000</v>
      </c>
      <c r="I1602" s="964">
        <v>1996</v>
      </c>
    </row>
    <row r="1603" spans="2:9" ht="10.5" customHeight="1" x14ac:dyDescent="0.2">
      <c r="B1603" s="298" t="s">
        <v>321</v>
      </c>
      <c r="C1603" s="545">
        <v>172523</v>
      </c>
      <c r="D1603" s="705">
        <v>39.799999999999997</v>
      </c>
      <c r="E1603" s="502">
        <v>51915</v>
      </c>
      <c r="F1603" s="500">
        <v>105000</v>
      </c>
      <c r="G1603" s="500">
        <v>55703</v>
      </c>
      <c r="H1603" s="500">
        <v>7352</v>
      </c>
      <c r="I1603" s="964">
        <v>1997</v>
      </c>
    </row>
    <row r="1604" spans="2:9" ht="10.5" customHeight="1" x14ac:dyDescent="0.2">
      <c r="B1604" s="298" t="s">
        <v>322</v>
      </c>
      <c r="C1604" s="545">
        <v>146227</v>
      </c>
      <c r="D1604" s="705">
        <v>44.6</v>
      </c>
      <c r="E1604" s="502">
        <v>41215</v>
      </c>
      <c r="F1604" s="500">
        <v>82000</v>
      </c>
      <c r="G1604" s="500">
        <v>35000</v>
      </c>
      <c r="H1604" s="500">
        <v>1500</v>
      </c>
      <c r="I1604" s="964">
        <v>1998</v>
      </c>
    </row>
    <row r="1605" spans="2:9" ht="10.5" customHeight="1" x14ac:dyDescent="0.2">
      <c r="B1605" s="298" t="s">
        <v>323</v>
      </c>
      <c r="C1605" s="545">
        <v>283554</v>
      </c>
      <c r="D1605" s="705">
        <v>50.3</v>
      </c>
      <c r="E1605" s="502">
        <v>76418</v>
      </c>
      <c r="F1605" s="500">
        <v>108500</v>
      </c>
      <c r="G1605" s="500">
        <v>45000</v>
      </c>
      <c r="H1605" s="500">
        <v>5000</v>
      </c>
      <c r="I1605" s="964">
        <v>1999</v>
      </c>
    </row>
    <row r="1606" spans="2:9" ht="10.5" customHeight="1" x14ac:dyDescent="0.2">
      <c r="B1606" s="298" t="s">
        <v>279</v>
      </c>
      <c r="C1606" s="545">
        <v>265579</v>
      </c>
      <c r="D1606" s="705">
        <v>51.7</v>
      </c>
      <c r="E1606" s="502">
        <v>72538</v>
      </c>
      <c r="F1606" s="500">
        <v>114538</v>
      </c>
      <c r="G1606" s="500">
        <v>41665</v>
      </c>
      <c r="H1606" s="500">
        <v>5400</v>
      </c>
      <c r="I1606" s="964">
        <v>2000</v>
      </c>
    </row>
    <row r="1607" spans="2:9" ht="10.5" customHeight="1" x14ac:dyDescent="0.2">
      <c r="B1607" s="298"/>
      <c r="C1607" s="545"/>
      <c r="D1607" s="705"/>
      <c r="E1607" s="502"/>
      <c r="F1607" s="500"/>
      <c r="G1607" s="500"/>
      <c r="H1607" s="500"/>
      <c r="I1607" s="964"/>
    </row>
    <row r="1608" spans="2:9" ht="10.5" customHeight="1" x14ac:dyDescent="0.2">
      <c r="B1608" s="298" t="s">
        <v>324</v>
      </c>
      <c r="C1608" s="495">
        <v>286735</v>
      </c>
      <c r="D1608" s="705">
        <v>44</v>
      </c>
      <c r="E1608" s="502">
        <v>91630</v>
      </c>
      <c r="F1608" s="502">
        <v>114083</v>
      </c>
      <c r="G1608" s="502">
        <v>23572</v>
      </c>
      <c r="H1608" s="502">
        <v>6457</v>
      </c>
      <c r="I1608" s="964">
        <v>2001</v>
      </c>
    </row>
    <row r="1609" spans="2:9" ht="10.5" customHeight="1" x14ac:dyDescent="0.2">
      <c r="B1609" s="498" t="s">
        <v>325</v>
      </c>
      <c r="C1609" s="545">
        <v>281064</v>
      </c>
      <c r="D1609" s="705">
        <v>73.900000000000006</v>
      </c>
      <c r="E1609" s="502">
        <v>55033</v>
      </c>
      <c r="F1609" s="500">
        <v>98087</v>
      </c>
      <c r="G1609" s="500">
        <v>43604</v>
      </c>
      <c r="H1609" s="500">
        <v>8167</v>
      </c>
      <c r="I1609" s="964">
        <v>2002</v>
      </c>
    </row>
    <row r="1610" spans="2:9" ht="10.5" customHeight="1" x14ac:dyDescent="0.2">
      <c r="B1610" s="298" t="s">
        <v>278</v>
      </c>
      <c r="C1610" s="545">
        <v>286017</v>
      </c>
      <c r="D1610" s="705">
        <v>68.3</v>
      </c>
      <c r="E1610" s="502">
        <v>60078</v>
      </c>
      <c r="F1610" s="500">
        <v>156239</v>
      </c>
      <c r="G1610" s="500">
        <v>96581</v>
      </c>
      <c r="H1610" s="500">
        <v>3295</v>
      </c>
      <c r="I1610" s="964">
        <v>2003</v>
      </c>
    </row>
    <row r="1611" spans="2:9" ht="10.5" customHeight="1" x14ac:dyDescent="0.2">
      <c r="B1611" s="298" t="s">
        <v>715</v>
      </c>
      <c r="C1611" s="495">
        <v>297908</v>
      </c>
      <c r="D1611" s="707">
        <v>56.8</v>
      </c>
      <c r="E1611" s="502">
        <v>79750</v>
      </c>
      <c r="F1611" s="502">
        <v>126793</v>
      </c>
      <c r="G1611" s="502">
        <v>50312</v>
      </c>
      <c r="H1611" s="502">
        <v>1838</v>
      </c>
      <c r="I1611" s="963">
        <v>2004</v>
      </c>
    </row>
    <row r="1612" spans="2:9" ht="10.5" customHeight="1" x14ac:dyDescent="0.2">
      <c r="B1612" s="298" t="s">
        <v>743</v>
      </c>
      <c r="C1612" s="495">
        <v>244412</v>
      </c>
      <c r="D1612" s="707">
        <v>50.3</v>
      </c>
      <c r="E1612" s="502">
        <v>70000</v>
      </c>
      <c r="F1612" s="502">
        <v>122226</v>
      </c>
      <c r="G1612" s="502">
        <v>52226</v>
      </c>
      <c r="H1612" s="502">
        <v>10490</v>
      </c>
      <c r="I1612" s="963">
        <v>2005</v>
      </c>
    </row>
    <row r="1613" spans="2:9" ht="10.5" customHeight="1" x14ac:dyDescent="0.2">
      <c r="B1613" s="298"/>
      <c r="C1613" s="495"/>
      <c r="D1613" s="707"/>
      <c r="E1613" s="502"/>
      <c r="F1613" s="502"/>
      <c r="G1613" s="502"/>
      <c r="H1613" s="502"/>
      <c r="I1613" s="963"/>
    </row>
    <row r="1614" spans="2:9" ht="10.5" customHeight="1" x14ac:dyDescent="0.2">
      <c r="B1614" s="298" t="s">
        <v>496</v>
      </c>
      <c r="C1614" s="495">
        <v>324729</v>
      </c>
      <c r="D1614" s="707">
        <v>71.599999999999994</v>
      </c>
      <c r="E1614" s="502">
        <v>61500</v>
      </c>
      <c r="F1614" s="502">
        <v>129953</v>
      </c>
      <c r="G1614" s="502">
        <v>68453</v>
      </c>
      <c r="H1614" s="502">
        <v>1865</v>
      </c>
      <c r="I1614" s="963">
        <v>2006</v>
      </c>
    </row>
    <row r="1615" spans="2:9" ht="10.5" customHeight="1" x14ac:dyDescent="0.2">
      <c r="B1615" s="298" t="s">
        <v>382</v>
      </c>
      <c r="C1615" s="495">
        <v>269435</v>
      </c>
      <c r="D1615" s="707">
        <v>104.2</v>
      </c>
      <c r="E1615" s="502">
        <v>35290</v>
      </c>
      <c r="F1615" s="502">
        <v>119402</v>
      </c>
      <c r="G1615" s="502">
        <v>84112</v>
      </c>
      <c r="H1615" s="502">
        <v>1712</v>
      </c>
      <c r="I1615" s="963">
        <v>2007</v>
      </c>
    </row>
    <row r="1616" spans="2:9" ht="10.5" customHeight="1" x14ac:dyDescent="0.2">
      <c r="B1616" s="298" t="s">
        <v>795</v>
      </c>
      <c r="C1616" s="495">
        <v>473947</v>
      </c>
      <c r="D1616" s="707">
        <v>124.1</v>
      </c>
      <c r="E1616" s="502">
        <v>52223</v>
      </c>
      <c r="F1616" s="502">
        <v>118043</v>
      </c>
      <c r="G1616" s="502">
        <v>65820</v>
      </c>
      <c r="H1616" s="502">
        <v>5880</v>
      </c>
      <c r="I1616" s="963">
        <v>2008</v>
      </c>
    </row>
    <row r="1617" spans="2:9" ht="10.5" customHeight="1" x14ac:dyDescent="0.2">
      <c r="B1617" s="300">
        <v>39692</v>
      </c>
      <c r="C1617" s="495">
        <v>513019</v>
      </c>
      <c r="D1617" s="707">
        <v>115.2</v>
      </c>
      <c r="E1617" s="502">
        <v>62520</v>
      </c>
      <c r="F1617" s="502">
        <v>155309</v>
      </c>
      <c r="G1617" s="502">
        <v>92794</v>
      </c>
      <c r="H1617" s="502">
        <v>1676</v>
      </c>
      <c r="I1617" s="963">
        <v>2009</v>
      </c>
    </row>
    <row r="1618" spans="2:9" ht="10.5" customHeight="1" x14ac:dyDescent="0.2">
      <c r="B1618" s="300">
        <v>40087</v>
      </c>
      <c r="C1618" s="495">
        <v>367439</v>
      </c>
      <c r="D1618" s="707">
        <v>100</v>
      </c>
      <c r="E1618" s="502">
        <v>47899</v>
      </c>
      <c r="F1618" s="502">
        <v>134457</v>
      </c>
      <c r="G1618" s="502">
        <v>85813</v>
      </c>
      <c r="H1618" s="502">
        <v>3035</v>
      </c>
      <c r="I1618" s="963">
        <v>2010</v>
      </c>
    </row>
    <row r="1619" spans="2:9" ht="10.5" customHeight="1" x14ac:dyDescent="0.2">
      <c r="B1619" s="300"/>
      <c r="C1619" s="495"/>
      <c r="D1619" s="707"/>
      <c r="E1619" s="502"/>
      <c r="F1619" s="502"/>
      <c r="G1619" s="502"/>
      <c r="H1619" s="502"/>
      <c r="I1619" s="963"/>
    </row>
    <row r="1620" spans="2:9" ht="10.5" customHeight="1" x14ac:dyDescent="0.2">
      <c r="B1620" s="300">
        <v>40483</v>
      </c>
      <c r="C1620" s="495">
        <v>300390</v>
      </c>
      <c r="D1620" s="707">
        <v>112.5</v>
      </c>
      <c r="E1620" s="502">
        <v>40922</v>
      </c>
      <c r="F1620" s="502">
        <v>150449</v>
      </c>
      <c r="G1620" s="502">
        <v>109527</v>
      </c>
      <c r="H1620" s="502">
        <v>4631</v>
      </c>
      <c r="I1620" s="963">
        <v>2011</v>
      </c>
    </row>
    <row r="1621" spans="2:9" ht="10.5" customHeight="1" x14ac:dyDescent="0.2">
      <c r="B1621" s="300">
        <v>40878</v>
      </c>
      <c r="C1621" s="495">
        <v>536030</v>
      </c>
      <c r="D1621" s="707">
        <v>169.4</v>
      </c>
      <c r="E1621" s="502">
        <v>47698</v>
      </c>
      <c r="F1621" s="502">
        <v>153627</v>
      </c>
      <c r="G1621" s="502">
        <v>105929</v>
      </c>
      <c r="H1621" s="502">
        <v>3557</v>
      </c>
      <c r="I1621" s="963">
        <v>2012</v>
      </c>
    </row>
    <row r="1622" spans="2:9" ht="10.5" customHeight="1" x14ac:dyDescent="0.2">
      <c r="B1622" s="300" t="s">
        <v>1318</v>
      </c>
      <c r="C1622" s="495">
        <v>798481</v>
      </c>
      <c r="D1622" s="707">
        <v>199.1</v>
      </c>
      <c r="E1622" s="502">
        <v>60600</v>
      </c>
      <c r="F1622" s="502">
        <v>135747</v>
      </c>
      <c r="G1622" s="502">
        <v>75147</v>
      </c>
      <c r="H1622" s="502">
        <v>1810</v>
      </c>
      <c r="I1622" s="963">
        <v>2013</v>
      </c>
    </row>
    <row r="1623" spans="2:9" ht="10.5" customHeight="1" x14ac:dyDescent="0.2">
      <c r="B1623" s="300" t="s">
        <v>1356</v>
      </c>
      <c r="C1623" s="502">
        <v>1109141</v>
      </c>
      <c r="D1623" s="707">
        <v>209.6</v>
      </c>
      <c r="E1623" s="502">
        <v>82129</v>
      </c>
      <c r="F1623" s="502">
        <v>157111</v>
      </c>
      <c r="G1623" s="502">
        <v>74982</v>
      </c>
      <c r="H1623" s="502">
        <v>2034</v>
      </c>
      <c r="I1623" s="963">
        <v>2014</v>
      </c>
    </row>
    <row r="1624" spans="2:9" ht="10.5" customHeight="1" x14ac:dyDescent="0.2">
      <c r="B1624" s="300" t="s">
        <v>1357</v>
      </c>
      <c r="C1624" s="502">
        <v>874538</v>
      </c>
      <c r="D1624" s="707">
        <v>182.9</v>
      </c>
      <c r="E1624" s="502">
        <v>73330</v>
      </c>
      <c r="F1624" s="502">
        <v>138240</v>
      </c>
      <c r="G1624" s="502">
        <v>64910</v>
      </c>
      <c r="H1624" s="502">
        <v>2515</v>
      </c>
      <c r="I1624" s="963">
        <v>2015</v>
      </c>
    </row>
    <row r="1625" spans="2:9" ht="10.5" customHeight="1" x14ac:dyDescent="0.2">
      <c r="B1625" s="300"/>
      <c r="C1625" s="502"/>
      <c r="D1625" s="707"/>
      <c r="E1625" s="502"/>
      <c r="F1625" s="502"/>
      <c r="G1625" s="502"/>
      <c r="H1625" s="502"/>
      <c r="I1625" s="963"/>
    </row>
    <row r="1626" spans="2:9" ht="10.5" customHeight="1" x14ac:dyDescent="0.2">
      <c r="B1626" s="300" t="s">
        <v>1400</v>
      </c>
      <c r="C1626" s="507">
        <v>513960</v>
      </c>
      <c r="D1626" s="707">
        <v>222.9</v>
      </c>
      <c r="E1626" s="502">
        <v>33745</v>
      </c>
      <c r="F1626" s="502">
        <v>95574</v>
      </c>
      <c r="G1626" s="502">
        <v>61829</v>
      </c>
      <c r="H1626" s="502">
        <v>6741</v>
      </c>
      <c r="I1626" s="963">
        <v>2016</v>
      </c>
    </row>
    <row r="1627" spans="2:9" ht="10.5" customHeight="1" x14ac:dyDescent="0.2">
      <c r="B1627" s="505" t="s">
        <v>1423</v>
      </c>
      <c r="C1627" s="824">
        <v>1036290</v>
      </c>
      <c r="D1627" s="708">
        <v>230.6</v>
      </c>
      <c r="E1627" s="520">
        <v>68217</v>
      </c>
      <c r="F1627" s="520">
        <v>127217</v>
      </c>
      <c r="G1627" s="520">
        <v>59000</v>
      </c>
      <c r="H1627" s="520">
        <v>11901</v>
      </c>
      <c r="I1627" s="988">
        <v>2017</v>
      </c>
    </row>
    <row r="1628" spans="2:9" ht="12" customHeight="1" x14ac:dyDescent="0.2">
      <c r="B1628" s="215" t="s">
        <v>227</v>
      </c>
      <c r="D1628" s="60"/>
    </row>
    <row r="1629" spans="2:9" ht="6" customHeight="1" x14ac:dyDescent="0.2">
      <c r="B1629" s="215"/>
      <c r="D1629" s="60"/>
    </row>
    <row r="1630" spans="2:9" ht="10.5" customHeight="1" x14ac:dyDescent="0.2">
      <c r="B1630" s="1241" t="s">
        <v>1062</v>
      </c>
    </row>
    <row r="1631" spans="2:9" ht="10.5" customHeight="1" x14ac:dyDescent="0.2">
      <c r="B1631" s="1241" t="s">
        <v>1063</v>
      </c>
    </row>
    <row r="1632" spans="2:9" ht="10.5" customHeight="1" x14ac:dyDescent="0.2">
      <c r="B1632" s="48"/>
      <c r="C1632" s="50"/>
      <c r="D1632" s="50"/>
      <c r="E1632" s="50"/>
      <c r="F1632" s="50"/>
      <c r="G1632" s="50"/>
    </row>
    <row r="1633" spans="2:2" ht="10.5" customHeight="1" x14ac:dyDescent="0.2">
      <c r="B1633" s="48"/>
    </row>
    <row r="1634" spans="2:2" ht="10.5" customHeight="1" x14ac:dyDescent="0.2">
      <c r="B1634" s="48"/>
    </row>
    <row r="1635" spans="2:2" ht="10.5" customHeight="1" x14ac:dyDescent="0.2">
      <c r="B1635" s="48"/>
    </row>
    <row r="1636" spans="2:2" ht="10.5" customHeight="1" x14ac:dyDescent="0.2">
      <c r="B1636" s="48"/>
    </row>
    <row r="1637" spans="2:2" ht="10.5" customHeight="1" x14ac:dyDescent="0.2">
      <c r="B1637" s="48"/>
    </row>
    <row r="1638" spans="2:2" ht="10.5" customHeight="1" x14ac:dyDescent="0.2">
      <c r="B1638" s="48"/>
    </row>
    <row r="1639" spans="2:2" ht="10.5" customHeight="1" x14ac:dyDescent="0.2">
      <c r="B1639" s="48"/>
    </row>
    <row r="1640" spans="2:2" ht="10.5" customHeight="1" x14ac:dyDescent="0.2">
      <c r="B1640" s="48"/>
    </row>
    <row r="1641" spans="2:2" ht="10.5" customHeight="1" x14ac:dyDescent="0.2">
      <c r="B1641" s="48"/>
    </row>
    <row r="1642" spans="2:2" ht="10.5" customHeight="1" x14ac:dyDescent="0.2">
      <c r="B1642" s="48"/>
    </row>
    <row r="1643" spans="2:2" ht="10.5" customHeight="1" x14ac:dyDescent="0.2">
      <c r="B1643" s="48"/>
    </row>
    <row r="1644" spans="2:2" ht="10.5" customHeight="1" x14ac:dyDescent="0.2">
      <c r="B1644" s="48"/>
    </row>
    <row r="1645" spans="2:2" ht="10.5" customHeight="1" x14ac:dyDescent="0.2">
      <c r="B1645" s="1239"/>
    </row>
    <row r="1646" spans="2:2" ht="10.5" customHeight="1" x14ac:dyDescent="0.2">
      <c r="B1646" s="1239"/>
    </row>
    <row r="1647" spans="2:2" ht="10.5" customHeight="1" x14ac:dyDescent="0.2">
      <c r="B1647" s="1239"/>
    </row>
    <row r="1648" spans="2:2" ht="10.5" customHeight="1" x14ac:dyDescent="0.2">
      <c r="B1648" s="1239"/>
    </row>
    <row r="1649" spans="2:2" ht="10.5" customHeight="1" x14ac:dyDescent="0.2">
      <c r="B1649" s="1239"/>
    </row>
    <row r="1650" spans="2:2" ht="10.5" customHeight="1" x14ac:dyDescent="0.2">
      <c r="B1650" s="1239"/>
    </row>
    <row r="1651" spans="2:2" ht="10.5" customHeight="1" x14ac:dyDescent="0.2">
      <c r="B1651" s="1239"/>
    </row>
    <row r="1652" spans="2:2" ht="10.5" customHeight="1" x14ac:dyDescent="0.2">
      <c r="B1652" s="1239"/>
    </row>
    <row r="1653" spans="2:2" ht="10.5" customHeight="1" x14ac:dyDescent="0.2">
      <c r="B1653" s="1239"/>
    </row>
    <row r="1654" spans="2:2" ht="10.5" customHeight="1" x14ac:dyDescent="0.2">
      <c r="B1654" s="1239"/>
    </row>
    <row r="1655" spans="2:2" ht="10.5" customHeight="1" x14ac:dyDescent="0.2">
      <c r="B1655" s="1239"/>
    </row>
    <row r="1656" spans="2:2" ht="10.5" customHeight="1" x14ac:dyDescent="0.2">
      <c r="B1656" s="1239"/>
    </row>
    <row r="1657" spans="2:2" ht="10.5" customHeight="1" x14ac:dyDescent="0.2">
      <c r="B1657" s="1239"/>
    </row>
    <row r="1658" spans="2:2" ht="10.5" customHeight="1" x14ac:dyDescent="0.2">
      <c r="B1658" s="1239"/>
    </row>
    <row r="1659" spans="2:2" ht="10.5" customHeight="1" x14ac:dyDescent="0.2">
      <c r="B1659" s="1239"/>
    </row>
    <row r="1660" spans="2:2" ht="10.5" customHeight="1" x14ac:dyDescent="0.2">
      <c r="B1660" s="1239"/>
    </row>
    <row r="1661" spans="2:2" ht="10.5" customHeight="1" x14ac:dyDescent="0.2">
      <c r="B1661" s="48"/>
    </row>
    <row r="1662" spans="2:2" ht="10.5" customHeight="1" x14ac:dyDescent="0.2">
      <c r="B1662" s="1239"/>
    </row>
    <row r="1663" spans="2:2" ht="10.5" customHeight="1" x14ac:dyDescent="0.2">
      <c r="B1663" s="1239"/>
    </row>
    <row r="1664" spans="2:2" ht="10.5" customHeight="1" x14ac:dyDescent="0.2">
      <c r="B1664" s="1239"/>
    </row>
    <row r="1665" spans="2:11" ht="10.5" customHeight="1" x14ac:dyDescent="0.2">
      <c r="B1665" s="48"/>
    </row>
    <row r="1666" spans="2:11" ht="10.5" customHeight="1" x14ac:dyDescent="0.2">
      <c r="B1666" s="48"/>
    </row>
    <row r="1667" spans="2:11" ht="10.5" customHeight="1" x14ac:dyDescent="0.2">
      <c r="B1667" s="48"/>
    </row>
    <row r="1668" spans="2:11" ht="10.5" customHeight="1" x14ac:dyDescent="0.2">
      <c r="B1668" s="48"/>
    </row>
    <row r="1669" spans="2:11" ht="10.5" customHeight="1" x14ac:dyDescent="0.2">
      <c r="B1669" s="48"/>
    </row>
    <row r="1670" spans="2:11" ht="10.5" customHeight="1" x14ac:dyDescent="0.2">
      <c r="B1670" s="48"/>
      <c r="G1670" s="149">
        <v>25</v>
      </c>
    </row>
    <row r="1671" spans="2:11" ht="10.5" customHeight="1" x14ac:dyDescent="0.2">
      <c r="B1671" s="48"/>
    </row>
    <row r="1672" spans="2:11" ht="10.5" customHeight="1" x14ac:dyDescent="0.2">
      <c r="B1672" s="48"/>
    </row>
    <row r="1673" spans="2:11" ht="11.45" customHeight="1" x14ac:dyDescent="0.2">
      <c r="B1673" s="60" t="s">
        <v>917</v>
      </c>
      <c r="C1673" s="60"/>
      <c r="D1673" s="60"/>
      <c r="E1673" s="60"/>
      <c r="F1673" s="60"/>
      <c r="G1673" s="60"/>
      <c r="H1673" s="60"/>
      <c r="I1673" s="60"/>
      <c r="J1673" s="60"/>
      <c r="K1673" s="60"/>
    </row>
    <row r="1674" spans="2:11" ht="10.5" customHeight="1" x14ac:dyDescent="0.2">
      <c r="B1674" s="1672" t="s">
        <v>271</v>
      </c>
      <c r="C1674" s="1698" t="s">
        <v>1332</v>
      </c>
      <c r="D1674" s="1699"/>
      <c r="E1674" s="1699"/>
      <c r="F1674" s="1700"/>
      <c r="G1674" s="1698" t="s">
        <v>478</v>
      </c>
      <c r="H1674" s="1700"/>
      <c r="I1674" s="1698" t="s">
        <v>479</v>
      </c>
      <c r="J1674" s="1700"/>
      <c r="K1674" s="1693" t="s">
        <v>1271</v>
      </c>
    </row>
    <row r="1675" spans="2:11" ht="12" customHeight="1" x14ac:dyDescent="0.2">
      <c r="B1675" s="1712"/>
      <c r="C1675" s="1450" t="s">
        <v>480</v>
      </c>
      <c r="D1675" s="1450" t="s">
        <v>481</v>
      </c>
      <c r="E1675" s="1450" t="s">
        <v>482</v>
      </c>
      <c r="F1675" s="1450" t="s">
        <v>272</v>
      </c>
      <c r="G1675" s="1450" t="s">
        <v>931</v>
      </c>
      <c r="H1675" s="1450" t="s">
        <v>1683</v>
      </c>
      <c r="I1675" s="1450" t="s">
        <v>1333</v>
      </c>
      <c r="J1675" s="1450" t="s">
        <v>1683</v>
      </c>
      <c r="K1675" s="1696"/>
    </row>
    <row r="1676" spans="2:11" ht="10.5" customHeight="1" x14ac:dyDescent="0.2">
      <c r="B1676" s="1673"/>
      <c r="C1676" s="1245" t="s">
        <v>275</v>
      </c>
      <c r="D1676" s="1245" t="s">
        <v>276</v>
      </c>
      <c r="E1676" s="1245" t="s">
        <v>916</v>
      </c>
      <c r="F1676" s="1245" t="s">
        <v>493</v>
      </c>
      <c r="G1676" s="1245" t="s">
        <v>276</v>
      </c>
      <c r="H1676" s="1245" t="s">
        <v>493</v>
      </c>
      <c r="I1676" s="1245" t="s">
        <v>1247</v>
      </c>
      <c r="J1676" s="1245" t="s">
        <v>493</v>
      </c>
      <c r="K1676" s="1697"/>
    </row>
    <row r="1677" spans="2:11" ht="10.5" customHeight="1" x14ac:dyDescent="0.2">
      <c r="B1677" s="298" t="s">
        <v>143</v>
      </c>
      <c r="C1677" s="562">
        <v>49</v>
      </c>
      <c r="D1677" s="702">
        <v>14.4</v>
      </c>
      <c r="E1677" s="551">
        <v>134.15</v>
      </c>
      <c r="F1677" s="554">
        <v>1936</v>
      </c>
      <c r="G1677" s="702">
        <v>3.2</v>
      </c>
      <c r="H1677" s="500">
        <v>391</v>
      </c>
      <c r="I1677" s="500">
        <v>826</v>
      </c>
      <c r="J1677" s="500">
        <v>133</v>
      </c>
      <c r="K1677" s="964">
        <v>1971</v>
      </c>
    </row>
    <row r="1678" spans="2:11" ht="10.5" customHeight="1" x14ac:dyDescent="0.2">
      <c r="B1678" s="298" t="s">
        <v>144</v>
      </c>
      <c r="C1678" s="562">
        <v>62</v>
      </c>
      <c r="D1678" s="702">
        <v>18.899999999999999</v>
      </c>
      <c r="E1678" s="551">
        <v>90.17</v>
      </c>
      <c r="F1678" s="554">
        <v>1702</v>
      </c>
      <c r="G1678" s="702">
        <v>5.8</v>
      </c>
      <c r="H1678" s="500">
        <v>698</v>
      </c>
      <c r="I1678" s="500">
        <v>1851</v>
      </c>
      <c r="J1678" s="500">
        <v>289</v>
      </c>
      <c r="K1678" s="964">
        <v>1972</v>
      </c>
    </row>
    <row r="1679" spans="2:11" ht="10.5" customHeight="1" x14ac:dyDescent="0.2">
      <c r="B1679" s="298" t="s">
        <v>145</v>
      </c>
      <c r="C1679" s="562">
        <v>68</v>
      </c>
      <c r="D1679" s="702">
        <v>9.5</v>
      </c>
      <c r="E1679" s="551">
        <v>119.38</v>
      </c>
      <c r="F1679" s="554">
        <v>1129</v>
      </c>
      <c r="G1679" s="702">
        <v>6.9</v>
      </c>
      <c r="H1679" s="500">
        <v>969</v>
      </c>
      <c r="I1679" s="500">
        <v>1361</v>
      </c>
      <c r="J1679" s="500">
        <v>240</v>
      </c>
      <c r="K1679" s="964">
        <v>1973</v>
      </c>
    </row>
    <row r="1680" spans="2:11" ht="10.5" customHeight="1" x14ac:dyDescent="0.2">
      <c r="B1680" s="298" t="s">
        <v>146</v>
      </c>
      <c r="C1680" s="562">
        <v>81</v>
      </c>
      <c r="D1680" s="702">
        <v>21</v>
      </c>
      <c r="E1680" s="551">
        <v>110.12</v>
      </c>
      <c r="F1680" s="554">
        <v>2307</v>
      </c>
      <c r="G1680" s="702">
        <v>6.7</v>
      </c>
      <c r="H1680" s="500">
        <v>1493</v>
      </c>
      <c r="I1680" s="500">
        <v>1365</v>
      </c>
      <c r="J1680" s="500">
        <v>374</v>
      </c>
      <c r="K1680" s="964">
        <v>1974</v>
      </c>
    </row>
    <row r="1681" spans="2:11" ht="10.5" customHeight="1" x14ac:dyDescent="0.2">
      <c r="B1681" s="298" t="s">
        <v>147</v>
      </c>
      <c r="C1681" s="562">
        <v>71</v>
      </c>
      <c r="D1681" s="702">
        <v>10.199999999999999</v>
      </c>
      <c r="E1681" s="551">
        <v>118.39</v>
      </c>
      <c r="F1681" s="554">
        <v>1211</v>
      </c>
      <c r="G1681" s="702">
        <v>5.5</v>
      </c>
      <c r="H1681" s="500">
        <v>1592</v>
      </c>
      <c r="I1681" s="500">
        <v>777</v>
      </c>
      <c r="J1681" s="500">
        <v>287</v>
      </c>
      <c r="K1681" s="964">
        <v>1975</v>
      </c>
    </row>
    <row r="1682" spans="2:11" ht="10.5" customHeight="1" x14ac:dyDescent="0.2">
      <c r="B1682" s="298"/>
      <c r="C1682" s="562"/>
      <c r="D1682" s="702"/>
      <c r="E1682" s="551"/>
      <c r="F1682" s="554"/>
      <c r="G1682" s="702"/>
      <c r="H1682" s="500"/>
      <c r="I1682" s="500"/>
      <c r="J1682" s="500"/>
      <c r="K1682" s="964"/>
    </row>
    <row r="1683" spans="2:11" ht="10.5" customHeight="1" x14ac:dyDescent="0.2">
      <c r="B1683" s="298" t="s">
        <v>148</v>
      </c>
      <c r="C1683" s="562">
        <v>24</v>
      </c>
      <c r="D1683" s="702">
        <v>8.8000000000000007</v>
      </c>
      <c r="E1683" s="551">
        <v>153.55000000000001</v>
      </c>
      <c r="F1683" s="554">
        <v>1349</v>
      </c>
      <c r="G1683" s="702">
        <v>7.3</v>
      </c>
      <c r="H1683" s="500">
        <v>1895</v>
      </c>
      <c r="I1683" s="500">
        <v>1785</v>
      </c>
      <c r="J1683" s="500">
        <v>694</v>
      </c>
      <c r="K1683" s="964">
        <v>1976</v>
      </c>
    </row>
    <row r="1684" spans="2:11" ht="10.5" customHeight="1" x14ac:dyDescent="0.2">
      <c r="B1684" s="298" t="s">
        <v>149</v>
      </c>
      <c r="C1684" s="562">
        <v>21</v>
      </c>
      <c r="D1684" s="702">
        <v>10.4</v>
      </c>
      <c r="E1684" s="551">
        <v>221.56</v>
      </c>
      <c r="F1684" s="554">
        <v>2309</v>
      </c>
      <c r="G1684" s="702">
        <v>8.1999999999999993</v>
      </c>
      <c r="H1684" s="500">
        <v>2169</v>
      </c>
      <c r="I1684" s="500">
        <v>2553</v>
      </c>
      <c r="J1684" s="500">
        <v>989</v>
      </c>
      <c r="K1684" s="964">
        <v>1977</v>
      </c>
    </row>
    <row r="1685" spans="2:11" ht="10.5" customHeight="1" x14ac:dyDescent="0.2">
      <c r="B1685" s="298" t="s">
        <v>150</v>
      </c>
      <c r="C1685" s="562">
        <v>21</v>
      </c>
      <c r="D1685" s="702">
        <v>10.8</v>
      </c>
      <c r="E1685" s="551">
        <v>183.53</v>
      </c>
      <c r="F1685" s="554">
        <v>1973</v>
      </c>
      <c r="G1685" s="702">
        <v>5.8</v>
      </c>
      <c r="H1685" s="500">
        <v>2027</v>
      </c>
      <c r="I1685" s="500">
        <v>2707</v>
      </c>
      <c r="J1685" s="500">
        <v>933</v>
      </c>
      <c r="K1685" s="964">
        <v>1978</v>
      </c>
    </row>
    <row r="1686" spans="2:11" ht="10.5" customHeight="1" x14ac:dyDescent="0.2">
      <c r="B1686" s="298" t="s">
        <v>748</v>
      </c>
      <c r="C1686" s="562">
        <v>9</v>
      </c>
      <c r="D1686" s="702">
        <v>9.4</v>
      </c>
      <c r="E1686" s="551">
        <v>227.52</v>
      </c>
      <c r="F1686" s="554">
        <v>2060</v>
      </c>
      <c r="G1686" s="702">
        <v>7</v>
      </c>
      <c r="H1686" s="500">
        <v>2691</v>
      </c>
      <c r="I1686" s="500">
        <v>2711</v>
      </c>
      <c r="J1686" s="500">
        <v>1206</v>
      </c>
      <c r="K1686" s="964">
        <v>1979</v>
      </c>
    </row>
    <row r="1687" spans="2:11" ht="10.5" customHeight="1" x14ac:dyDescent="0.2">
      <c r="B1687" s="298" t="s">
        <v>749</v>
      </c>
      <c r="C1687" s="562">
        <v>12</v>
      </c>
      <c r="D1687" s="702">
        <v>11.6</v>
      </c>
      <c r="E1687" s="551">
        <v>322.86</v>
      </c>
      <c r="F1687" s="554">
        <v>3651</v>
      </c>
      <c r="G1687" s="702">
        <v>6.5</v>
      </c>
      <c r="H1687" s="500">
        <v>2876</v>
      </c>
      <c r="I1687" s="500">
        <v>1843</v>
      </c>
      <c r="J1687" s="500">
        <v>993</v>
      </c>
      <c r="K1687" s="964">
        <v>1980</v>
      </c>
    </row>
    <row r="1688" spans="2:11" ht="10.5" customHeight="1" x14ac:dyDescent="0.2">
      <c r="B1688" s="298"/>
      <c r="C1688" s="562"/>
      <c r="D1688" s="702"/>
      <c r="E1688" s="551"/>
      <c r="F1688" s="554"/>
      <c r="G1688" s="702"/>
      <c r="H1688" s="500"/>
      <c r="I1688" s="500"/>
      <c r="J1688" s="500"/>
      <c r="K1688" s="964"/>
    </row>
    <row r="1689" spans="2:11" ht="10.5" customHeight="1" x14ac:dyDescent="0.2">
      <c r="B1689" s="298" t="s">
        <v>750</v>
      </c>
      <c r="C1689" s="562">
        <v>11</v>
      </c>
      <c r="D1689" s="702">
        <v>17.8</v>
      </c>
      <c r="E1689" s="551">
        <v>316.95</v>
      </c>
      <c r="F1689" s="554">
        <v>5580</v>
      </c>
      <c r="G1689" s="702">
        <v>8.5</v>
      </c>
      <c r="H1689" s="500">
        <v>5150</v>
      </c>
      <c r="I1689" s="500">
        <v>1244</v>
      </c>
      <c r="J1689" s="500">
        <v>940</v>
      </c>
      <c r="K1689" s="964">
        <v>1981</v>
      </c>
    </row>
    <row r="1690" spans="2:11" ht="10.5" customHeight="1" x14ac:dyDescent="0.2">
      <c r="B1690" s="298" t="s">
        <v>751</v>
      </c>
      <c r="C1690" s="562">
        <v>11</v>
      </c>
      <c r="D1690" s="702">
        <v>11.2</v>
      </c>
      <c r="E1690" s="551">
        <v>359.38</v>
      </c>
      <c r="F1690" s="554">
        <v>1675</v>
      </c>
      <c r="G1690" s="702">
        <v>7.4</v>
      </c>
      <c r="H1690" s="500">
        <v>4033</v>
      </c>
      <c r="I1690" s="500">
        <v>1394</v>
      </c>
      <c r="J1690" s="500">
        <v>980</v>
      </c>
      <c r="K1690" s="964">
        <v>1982</v>
      </c>
    </row>
    <row r="1691" spans="2:11" ht="10.5" customHeight="1" x14ac:dyDescent="0.2">
      <c r="B1691" s="298" t="s">
        <v>752</v>
      </c>
      <c r="C1691" s="562">
        <v>11</v>
      </c>
      <c r="D1691" s="702">
        <v>6.5</v>
      </c>
      <c r="E1691" s="551">
        <v>571.44000000000005</v>
      </c>
      <c r="F1691" s="554">
        <v>1151</v>
      </c>
      <c r="G1691" s="702">
        <v>5.5</v>
      </c>
      <c r="H1691" s="500">
        <v>2569</v>
      </c>
      <c r="I1691" s="500">
        <v>1109</v>
      </c>
      <c r="J1691" s="500">
        <v>866</v>
      </c>
      <c r="K1691" s="964">
        <v>1983</v>
      </c>
    </row>
    <row r="1692" spans="2:11" ht="10.5" customHeight="1" x14ac:dyDescent="0.2">
      <c r="B1692" s="298" t="s">
        <v>753</v>
      </c>
      <c r="C1692" s="562">
        <v>13</v>
      </c>
      <c r="D1692" s="702">
        <v>8</v>
      </c>
      <c r="E1692" s="551">
        <v>771.44</v>
      </c>
      <c r="F1692" s="554">
        <v>4249</v>
      </c>
      <c r="G1692" s="702">
        <v>3.1</v>
      </c>
      <c r="H1692" s="500">
        <v>1768</v>
      </c>
      <c r="I1692" s="500">
        <v>732</v>
      </c>
      <c r="J1692" s="500">
        <v>637</v>
      </c>
      <c r="K1692" s="964">
        <v>1984</v>
      </c>
    </row>
    <row r="1693" spans="2:11" ht="10.5" customHeight="1" x14ac:dyDescent="0.2">
      <c r="B1693" s="298" t="s">
        <v>754</v>
      </c>
      <c r="C1693" s="562">
        <v>11</v>
      </c>
      <c r="D1693" s="702">
        <v>6.7</v>
      </c>
      <c r="E1693" s="551">
        <v>671.13</v>
      </c>
      <c r="F1693" s="554">
        <v>4146</v>
      </c>
      <c r="G1693" s="702">
        <v>5.6</v>
      </c>
      <c r="H1693" s="500">
        <v>3568</v>
      </c>
      <c r="I1693" s="500">
        <v>1121</v>
      </c>
      <c r="J1693" s="500">
        <v>1216</v>
      </c>
      <c r="K1693" s="964">
        <v>1985</v>
      </c>
    </row>
    <row r="1694" spans="2:11" ht="10.5" customHeight="1" x14ac:dyDescent="0.2">
      <c r="B1694" s="298"/>
      <c r="C1694" s="562"/>
      <c r="D1694" s="702"/>
      <c r="E1694" s="551"/>
      <c r="F1694" s="554"/>
      <c r="G1694" s="702"/>
      <c r="H1694" s="500"/>
      <c r="I1694" s="500"/>
      <c r="J1694" s="500"/>
      <c r="K1694" s="964"/>
    </row>
    <row r="1695" spans="2:11" ht="10.5" customHeight="1" x14ac:dyDescent="0.2">
      <c r="B1695" s="298" t="s">
        <v>755</v>
      </c>
      <c r="C1695" s="562">
        <v>12</v>
      </c>
      <c r="D1695" s="702">
        <v>4.9000000000000004</v>
      </c>
      <c r="E1695" s="551">
        <v>757.52</v>
      </c>
      <c r="F1695" s="554">
        <v>3081</v>
      </c>
      <c r="G1695" s="702">
        <v>5.9</v>
      </c>
      <c r="H1695" s="500">
        <v>4174</v>
      </c>
      <c r="I1695" s="500">
        <v>1323</v>
      </c>
      <c r="J1695" s="500">
        <v>1677</v>
      </c>
      <c r="K1695" s="964">
        <v>1986</v>
      </c>
    </row>
    <row r="1696" spans="2:11" ht="10.5" customHeight="1" x14ac:dyDescent="0.2">
      <c r="B1696" s="298" t="s">
        <v>756</v>
      </c>
      <c r="C1696" s="562">
        <v>13</v>
      </c>
      <c r="D1696" s="702">
        <v>4.8</v>
      </c>
      <c r="E1696" s="551">
        <v>743.44</v>
      </c>
      <c r="F1696" s="554">
        <v>3360</v>
      </c>
      <c r="G1696" s="702">
        <v>10</v>
      </c>
      <c r="H1696" s="500">
        <v>6577</v>
      </c>
      <c r="I1696" s="500">
        <v>1645</v>
      </c>
      <c r="J1696" s="500">
        <v>2002</v>
      </c>
      <c r="K1696" s="964">
        <v>1987</v>
      </c>
    </row>
    <row r="1697" spans="2:11" ht="10.5" customHeight="1" x14ac:dyDescent="0.2">
      <c r="B1697" s="298" t="s">
        <v>757</v>
      </c>
      <c r="C1697" s="562">
        <v>13</v>
      </c>
      <c r="D1697" s="702">
        <v>5.6</v>
      </c>
      <c r="E1697" s="551">
        <v>796.28</v>
      </c>
      <c r="F1697" s="554">
        <v>4152</v>
      </c>
      <c r="G1697" s="702">
        <v>9.9</v>
      </c>
      <c r="H1697" s="500">
        <v>8030</v>
      </c>
      <c r="I1697" s="500">
        <v>1641</v>
      </c>
      <c r="J1697" s="500">
        <v>2024</v>
      </c>
      <c r="K1697" s="964">
        <v>1988</v>
      </c>
    </row>
    <row r="1698" spans="2:11" ht="10.5" customHeight="1" x14ac:dyDescent="0.2">
      <c r="B1698" s="298" t="s">
        <v>758</v>
      </c>
      <c r="C1698" s="562" t="s">
        <v>369</v>
      </c>
      <c r="D1698" s="702">
        <v>1.4</v>
      </c>
      <c r="E1698" s="551">
        <v>714.64</v>
      </c>
      <c r="F1698" s="554">
        <v>1007</v>
      </c>
      <c r="G1698" s="702">
        <v>15.2</v>
      </c>
      <c r="H1698" s="500">
        <v>11779</v>
      </c>
      <c r="I1698" s="500">
        <v>728</v>
      </c>
      <c r="J1698" s="500">
        <v>917</v>
      </c>
      <c r="K1698" s="964">
        <v>1989</v>
      </c>
    </row>
    <row r="1699" spans="2:11" ht="10.5" customHeight="1" x14ac:dyDescent="0.2">
      <c r="B1699" s="298" t="s">
        <v>759</v>
      </c>
      <c r="C1699" s="277" t="s">
        <v>369</v>
      </c>
      <c r="D1699" s="702">
        <v>1.3</v>
      </c>
      <c r="E1699" s="551">
        <v>755</v>
      </c>
      <c r="F1699" s="554">
        <v>966</v>
      </c>
      <c r="G1699" s="702">
        <v>6.5</v>
      </c>
      <c r="H1699" s="500">
        <v>4570</v>
      </c>
      <c r="I1699" s="500">
        <v>1089</v>
      </c>
      <c r="J1699" s="500">
        <v>1414</v>
      </c>
      <c r="K1699" s="964">
        <v>1990</v>
      </c>
    </row>
    <row r="1700" spans="2:11" ht="10.5" customHeight="1" x14ac:dyDescent="0.2">
      <c r="B1700" s="298"/>
      <c r="C1700" s="277"/>
      <c r="D1700" s="702"/>
      <c r="E1700" s="551"/>
      <c r="F1700" s="554"/>
      <c r="G1700" s="702"/>
      <c r="H1700" s="500"/>
      <c r="I1700" s="500"/>
      <c r="J1700" s="500"/>
      <c r="K1700" s="964"/>
    </row>
    <row r="1701" spans="2:11" ht="10.5" customHeight="1" x14ac:dyDescent="0.2">
      <c r="B1701" s="298" t="s">
        <v>760</v>
      </c>
      <c r="C1701" s="277" t="s">
        <v>369</v>
      </c>
      <c r="D1701" s="702">
        <v>2.5</v>
      </c>
      <c r="E1701" s="551">
        <v>900</v>
      </c>
      <c r="F1701" s="554">
        <v>2296</v>
      </c>
      <c r="G1701" s="702">
        <v>3.7</v>
      </c>
      <c r="H1701" s="500">
        <v>3189</v>
      </c>
      <c r="I1701" s="500">
        <v>1304</v>
      </c>
      <c r="J1701" s="500">
        <v>1735</v>
      </c>
      <c r="K1701" s="964">
        <v>1991</v>
      </c>
    </row>
    <row r="1702" spans="2:11" ht="10.5" customHeight="1" x14ac:dyDescent="0.2">
      <c r="B1702" s="298" t="s">
        <v>761</v>
      </c>
      <c r="C1702" s="277" t="s">
        <v>369</v>
      </c>
      <c r="D1702" s="702">
        <v>0.2</v>
      </c>
      <c r="E1702" s="551">
        <v>1178.5999999999999</v>
      </c>
      <c r="F1702" s="554">
        <v>177</v>
      </c>
      <c r="G1702" s="702">
        <v>8</v>
      </c>
      <c r="H1702" s="500">
        <v>8023</v>
      </c>
      <c r="I1702" s="500">
        <v>811</v>
      </c>
      <c r="J1702" s="500">
        <v>1216</v>
      </c>
      <c r="K1702" s="964">
        <v>1992</v>
      </c>
    </row>
    <row r="1703" spans="2:11" ht="10.5" customHeight="1" x14ac:dyDescent="0.2">
      <c r="B1703" s="298" t="s">
        <v>449</v>
      </c>
      <c r="C1703" s="277" t="s">
        <v>369</v>
      </c>
      <c r="D1703" s="702">
        <v>0.3</v>
      </c>
      <c r="E1703" s="551">
        <v>804.53</v>
      </c>
      <c r="F1703" s="554">
        <v>219</v>
      </c>
      <c r="G1703" s="702">
        <v>7.8</v>
      </c>
      <c r="H1703" s="500">
        <v>8307</v>
      </c>
      <c r="I1703" s="500">
        <v>469</v>
      </c>
      <c r="J1703" s="500">
        <v>810</v>
      </c>
      <c r="K1703" s="964">
        <v>1993</v>
      </c>
    </row>
    <row r="1704" spans="2:11" ht="10.5" customHeight="1" x14ac:dyDescent="0.2">
      <c r="B1704" s="298" t="s">
        <v>450</v>
      </c>
      <c r="C1704" s="277" t="s">
        <v>369</v>
      </c>
      <c r="D1704" s="702">
        <v>0.9</v>
      </c>
      <c r="E1704" s="551">
        <v>1118.29</v>
      </c>
      <c r="F1704" s="554">
        <v>1019</v>
      </c>
      <c r="G1704" s="702">
        <v>4.9000000000000004</v>
      </c>
      <c r="H1704" s="500">
        <v>4858</v>
      </c>
      <c r="I1704" s="500">
        <v>64</v>
      </c>
      <c r="J1704" s="500">
        <v>103</v>
      </c>
      <c r="K1704" s="964">
        <v>1994</v>
      </c>
    </row>
    <row r="1705" spans="2:11" ht="10.5" customHeight="1" x14ac:dyDescent="0.2">
      <c r="B1705" s="298" t="s">
        <v>451</v>
      </c>
      <c r="C1705" s="277" t="s">
        <v>369</v>
      </c>
      <c r="D1705" s="702">
        <v>0.6</v>
      </c>
      <c r="E1705" s="551">
        <v>1504.88</v>
      </c>
      <c r="F1705" s="554">
        <v>976</v>
      </c>
      <c r="G1705" s="702">
        <v>3.8</v>
      </c>
      <c r="H1705" s="500">
        <v>4067</v>
      </c>
      <c r="I1705" s="500">
        <v>133</v>
      </c>
      <c r="J1705" s="500">
        <v>199</v>
      </c>
      <c r="K1705" s="964">
        <v>1995</v>
      </c>
    </row>
    <row r="1706" spans="2:11" ht="10.5" customHeight="1" x14ac:dyDescent="0.2">
      <c r="B1706" s="298"/>
      <c r="C1706" s="277"/>
      <c r="D1706" s="702"/>
      <c r="E1706" s="551"/>
      <c r="F1706" s="554"/>
      <c r="G1706" s="702"/>
      <c r="H1706" s="500"/>
      <c r="I1706" s="500"/>
      <c r="J1706" s="500"/>
      <c r="K1706" s="964"/>
    </row>
    <row r="1707" spans="2:11" ht="10.5" customHeight="1" x14ac:dyDescent="0.2">
      <c r="B1707" s="298" t="s">
        <v>320</v>
      </c>
      <c r="C1707" s="277" t="s">
        <v>369</v>
      </c>
      <c r="D1707" s="702">
        <v>0.5</v>
      </c>
      <c r="E1707" s="551">
        <v>1310.1099999999999</v>
      </c>
      <c r="F1707" s="554">
        <v>684</v>
      </c>
      <c r="G1707" s="702">
        <v>3.6</v>
      </c>
      <c r="H1707" s="500">
        <v>3980</v>
      </c>
      <c r="I1707" s="500">
        <v>25</v>
      </c>
      <c r="J1707" s="500">
        <v>38</v>
      </c>
      <c r="K1707" s="964">
        <v>1996</v>
      </c>
    </row>
    <row r="1708" spans="2:11" ht="10.5" customHeight="1" x14ac:dyDescent="0.2">
      <c r="B1708" s="298" t="s">
        <v>321</v>
      </c>
      <c r="C1708" s="277" t="s">
        <v>369</v>
      </c>
      <c r="D1708" s="702">
        <v>0.6</v>
      </c>
      <c r="E1708" s="551">
        <v>1065.1199999999999</v>
      </c>
      <c r="F1708" s="554">
        <v>602</v>
      </c>
      <c r="G1708" s="702">
        <v>2.2999999999999998</v>
      </c>
      <c r="H1708" s="500">
        <v>3400</v>
      </c>
      <c r="I1708" s="500">
        <v>63</v>
      </c>
      <c r="J1708" s="500">
        <v>113</v>
      </c>
      <c r="K1708" s="964">
        <v>1997</v>
      </c>
    </row>
    <row r="1709" spans="2:11" ht="10.5" customHeight="1" x14ac:dyDescent="0.2">
      <c r="B1709" s="298" t="s">
        <v>322</v>
      </c>
      <c r="C1709" s="277" t="s">
        <v>369</v>
      </c>
      <c r="D1709" s="702">
        <v>0.7</v>
      </c>
      <c r="E1709" s="551">
        <v>1463.25</v>
      </c>
      <c r="F1709" s="554">
        <v>1036</v>
      </c>
      <c r="G1709" s="702">
        <v>3.2</v>
      </c>
      <c r="H1709" s="500">
        <v>4825</v>
      </c>
      <c r="I1709" s="500">
        <v>7</v>
      </c>
      <c r="J1709" s="500">
        <v>11</v>
      </c>
      <c r="K1709" s="964">
        <v>1998</v>
      </c>
    </row>
    <row r="1710" spans="2:11" ht="10.5" customHeight="1" x14ac:dyDescent="0.2">
      <c r="B1710" s="298" t="s">
        <v>323</v>
      </c>
      <c r="C1710" s="277" t="s">
        <v>369</v>
      </c>
      <c r="D1710" s="702">
        <v>0.7</v>
      </c>
      <c r="E1710" s="551">
        <v>1464.29</v>
      </c>
      <c r="F1710" s="554">
        <v>1000</v>
      </c>
      <c r="G1710" s="702">
        <v>1.6</v>
      </c>
      <c r="H1710" s="500">
        <v>2376</v>
      </c>
      <c r="I1710" s="500">
        <v>4</v>
      </c>
      <c r="J1710" s="500">
        <v>7</v>
      </c>
      <c r="K1710" s="964">
        <v>1999</v>
      </c>
    </row>
    <row r="1711" spans="2:11" ht="10.5" customHeight="1" x14ac:dyDescent="0.2">
      <c r="B1711" s="298" t="s">
        <v>279</v>
      </c>
      <c r="C1711" s="276" t="s">
        <v>452</v>
      </c>
      <c r="D1711" s="702" t="s">
        <v>452</v>
      </c>
      <c r="E1711" s="501" t="s">
        <v>452</v>
      </c>
      <c r="F1711" s="511" t="s">
        <v>452</v>
      </c>
      <c r="G1711" s="702">
        <v>0.6</v>
      </c>
      <c r="H1711" s="500">
        <v>1179</v>
      </c>
      <c r="I1711" s="500">
        <v>8</v>
      </c>
      <c r="J1711" s="500">
        <v>15</v>
      </c>
      <c r="K1711" s="964">
        <v>2000</v>
      </c>
    </row>
    <row r="1712" spans="2:11" ht="10.5" customHeight="1" x14ac:dyDescent="0.2">
      <c r="B1712" s="298"/>
      <c r="C1712" s="276"/>
      <c r="D1712" s="702"/>
      <c r="E1712" s="501"/>
      <c r="F1712" s="511"/>
      <c r="G1712" s="702"/>
      <c r="H1712" s="576"/>
      <c r="I1712" s="502"/>
      <c r="J1712" s="500"/>
      <c r="K1712" s="964"/>
    </row>
    <row r="1713" spans="1:11" ht="10.5" customHeight="1" x14ac:dyDescent="0.2">
      <c r="B1713" s="498" t="s">
        <v>324</v>
      </c>
      <c r="C1713" s="276" t="s">
        <v>452</v>
      </c>
      <c r="D1713" s="702" t="s">
        <v>452</v>
      </c>
      <c r="E1713" s="501" t="s">
        <v>452</v>
      </c>
      <c r="F1713" s="533" t="s">
        <v>452</v>
      </c>
      <c r="G1713" s="700">
        <v>0.8</v>
      </c>
      <c r="H1713" s="576">
        <v>1754</v>
      </c>
      <c r="I1713" s="502">
        <v>10</v>
      </c>
      <c r="J1713" s="500">
        <v>23</v>
      </c>
      <c r="K1713" s="964">
        <v>2001</v>
      </c>
    </row>
    <row r="1714" spans="1:11" ht="10.5" customHeight="1" x14ac:dyDescent="0.2">
      <c r="B1714" s="1449" t="s">
        <v>325</v>
      </c>
      <c r="C1714" s="537" t="s">
        <v>452</v>
      </c>
      <c r="D1714" s="703" t="s">
        <v>452</v>
      </c>
      <c r="E1714" s="535" t="s">
        <v>452</v>
      </c>
      <c r="F1714" s="503" t="s">
        <v>452</v>
      </c>
      <c r="G1714" s="703">
        <v>0.9</v>
      </c>
      <c r="H1714" s="529">
        <v>1936</v>
      </c>
      <c r="I1714" s="529">
        <v>32</v>
      </c>
      <c r="J1714" s="529">
        <v>80</v>
      </c>
      <c r="K1714" s="963">
        <v>2002</v>
      </c>
    </row>
    <row r="1715" spans="1:11" ht="10.5" customHeight="1" x14ac:dyDescent="0.2">
      <c r="B1715" s="552" t="s">
        <v>278</v>
      </c>
      <c r="C1715" s="537" t="s">
        <v>452</v>
      </c>
      <c r="D1715" s="703" t="s">
        <v>452</v>
      </c>
      <c r="E1715" s="535" t="s">
        <v>452</v>
      </c>
      <c r="F1715" s="510" t="s">
        <v>452</v>
      </c>
      <c r="G1715" s="703">
        <v>1</v>
      </c>
      <c r="H1715" s="529">
        <v>4186</v>
      </c>
      <c r="I1715" s="529">
        <v>9</v>
      </c>
      <c r="J1715" s="529">
        <v>28</v>
      </c>
      <c r="K1715" s="963">
        <v>2003</v>
      </c>
    </row>
    <row r="1716" spans="1:11" ht="10.5" customHeight="1" x14ac:dyDescent="0.2">
      <c r="A1716" s="56"/>
      <c r="B1716" s="498" t="s">
        <v>715</v>
      </c>
      <c r="C1716" s="516" t="s">
        <v>452</v>
      </c>
      <c r="D1716" s="700" t="s">
        <v>452</v>
      </c>
      <c r="E1716" s="303" t="s">
        <v>452</v>
      </c>
      <c r="F1716" s="510" t="s">
        <v>452</v>
      </c>
      <c r="G1716" s="700">
        <v>0.7</v>
      </c>
      <c r="H1716" s="502">
        <v>1630</v>
      </c>
      <c r="I1716" s="502">
        <v>2</v>
      </c>
      <c r="J1716" s="502">
        <v>30</v>
      </c>
      <c r="K1716" s="963">
        <v>2004</v>
      </c>
    </row>
    <row r="1717" spans="1:11" ht="10.5" customHeight="1" x14ac:dyDescent="0.2">
      <c r="A1717" s="56"/>
      <c r="B1717" s="298" t="s">
        <v>743</v>
      </c>
      <c r="C1717" s="516" t="s">
        <v>452</v>
      </c>
      <c r="D1717" s="700" t="s">
        <v>452</v>
      </c>
      <c r="E1717" s="303" t="s">
        <v>452</v>
      </c>
      <c r="F1717" s="510" t="s">
        <v>452</v>
      </c>
      <c r="G1717" s="700">
        <v>0.7</v>
      </c>
      <c r="H1717" s="502">
        <v>1406</v>
      </c>
      <c r="I1717" s="502">
        <v>8</v>
      </c>
      <c r="J1717" s="502">
        <v>33</v>
      </c>
      <c r="K1717" s="963">
        <v>2005</v>
      </c>
    </row>
    <row r="1718" spans="1:11" ht="10.5" customHeight="1" x14ac:dyDescent="0.2">
      <c r="A1718" s="56"/>
      <c r="B1718" s="298"/>
      <c r="C1718" s="516"/>
      <c r="D1718" s="700"/>
      <c r="E1718" s="303"/>
      <c r="F1718" s="510"/>
      <c r="G1718" s="700"/>
      <c r="H1718" s="502"/>
      <c r="I1718" s="502"/>
      <c r="J1718" s="502"/>
      <c r="K1718" s="963"/>
    </row>
    <row r="1719" spans="1:11" ht="10.5" customHeight="1" x14ac:dyDescent="0.2">
      <c r="A1719" s="56"/>
      <c r="B1719" s="319" t="s">
        <v>496</v>
      </c>
      <c r="C1719" s="516" t="s">
        <v>452</v>
      </c>
      <c r="D1719" s="700" t="s">
        <v>452</v>
      </c>
      <c r="E1719" s="303" t="s">
        <v>452</v>
      </c>
      <c r="F1719" s="510" t="s">
        <v>452</v>
      </c>
      <c r="G1719" s="700">
        <v>0.4</v>
      </c>
      <c r="H1719" s="502">
        <v>995</v>
      </c>
      <c r="I1719" s="502">
        <v>7</v>
      </c>
      <c r="J1719" s="502">
        <v>28</v>
      </c>
      <c r="K1719" s="963">
        <v>2006</v>
      </c>
    </row>
    <row r="1720" spans="1:11" ht="10.5" customHeight="1" x14ac:dyDescent="0.2">
      <c r="A1720" s="56"/>
      <c r="B1720" s="319" t="s">
        <v>382</v>
      </c>
      <c r="C1720" s="516" t="s">
        <v>452</v>
      </c>
      <c r="D1720" s="700" t="s">
        <v>452</v>
      </c>
      <c r="E1720" s="303" t="s">
        <v>452</v>
      </c>
      <c r="F1720" s="510" t="s">
        <v>452</v>
      </c>
      <c r="G1720" s="700">
        <v>0.4</v>
      </c>
      <c r="H1720" s="502">
        <v>1020</v>
      </c>
      <c r="I1720" s="502" t="s">
        <v>452</v>
      </c>
      <c r="J1720" s="502">
        <v>27</v>
      </c>
      <c r="K1720" s="963">
        <v>2007</v>
      </c>
    </row>
    <row r="1721" spans="1:11" ht="10.5" customHeight="1" x14ac:dyDescent="0.2">
      <c r="A1721" s="56"/>
      <c r="B1721" s="319" t="s">
        <v>795</v>
      </c>
      <c r="C1721" s="516" t="s">
        <v>452</v>
      </c>
      <c r="D1721" s="700" t="s">
        <v>452</v>
      </c>
      <c r="E1721" s="303" t="s">
        <v>452</v>
      </c>
      <c r="F1721" s="510" t="s">
        <v>452</v>
      </c>
      <c r="G1721" s="700" t="s">
        <v>452</v>
      </c>
      <c r="H1721" s="502">
        <v>1283</v>
      </c>
      <c r="I1721" s="502" t="s">
        <v>452</v>
      </c>
      <c r="J1721" s="502">
        <v>34</v>
      </c>
      <c r="K1721" s="963">
        <v>2008</v>
      </c>
    </row>
    <row r="1722" spans="1:11" ht="10.5" customHeight="1" x14ac:dyDescent="0.2">
      <c r="A1722" s="56"/>
      <c r="B1722" s="319" t="s">
        <v>490</v>
      </c>
      <c r="C1722" s="516" t="s">
        <v>452</v>
      </c>
      <c r="D1722" s="700" t="s">
        <v>452</v>
      </c>
      <c r="E1722" s="303" t="s">
        <v>452</v>
      </c>
      <c r="F1722" s="510" t="s">
        <v>452</v>
      </c>
      <c r="G1722" s="700" t="s">
        <v>452</v>
      </c>
      <c r="H1722" s="502">
        <v>1359</v>
      </c>
      <c r="I1722" s="502" t="s">
        <v>452</v>
      </c>
      <c r="J1722" s="502">
        <v>29</v>
      </c>
      <c r="K1722" s="963">
        <v>2009</v>
      </c>
    </row>
    <row r="1723" spans="1:11" ht="10.5" customHeight="1" x14ac:dyDescent="0.2">
      <c r="A1723" s="56"/>
      <c r="B1723" s="553" t="s">
        <v>709</v>
      </c>
      <c r="C1723" s="516" t="s">
        <v>452</v>
      </c>
      <c r="D1723" s="700" t="s">
        <v>452</v>
      </c>
      <c r="E1723" s="303" t="s">
        <v>452</v>
      </c>
      <c r="F1723" s="510" t="s">
        <v>452</v>
      </c>
      <c r="G1723" s="700" t="s">
        <v>452</v>
      </c>
      <c r="H1723" s="502">
        <v>1154</v>
      </c>
      <c r="I1723" s="502" t="s">
        <v>452</v>
      </c>
      <c r="J1723" s="502">
        <v>25</v>
      </c>
      <c r="K1723" s="963">
        <v>2010</v>
      </c>
    </row>
    <row r="1724" spans="1:11" ht="10.5" customHeight="1" x14ac:dyDescent="0.2">
      <c r="A1724" s="56"/>
      <c r="B1724" s="1453"/>
      <c r="C1724" s="516"/>
      <c r="D1724" s="700"/>
      <c r="E1724" s="303"/>
      <c r="F1724" s="510"/>
      <c r="G1724" s="700"/>
      <c r="H1724" s="502"/>
      <c r="I1724" s="502"/>
      <c r="J1724" s="502"/>
      <c r="K1724" s="963"/>
    </row>
    <row r="1725" spans="1:11" ht="10.5" customHeight="1" x14ac:dyDescent="0.2">
      <c r="A1725" s="56"/>
      <c r="B1725" s="319" t="s">
        <v>332</v>
      </c>
      <c r="C1725" s="516" t="s">
        <v>452</v>
      </c>
      <c r="D1725" s="700" t="s">
        <v>452</v>
      </c>
      <c r="E1725" s="303" t="s">
        <v>452</v>
      </c>
      <c r="F1725" s="510" t="s">
        <v>452</v>
      </c>
      <c r="G1725" s="700" t="s">
        <v>452</v>
      </c>
      <c r="H1725" s="502">
        <v>1267</v>
      </c>
      <c r="I1725" s="502" t="s">
        <v>452</v>
      </c>
      <c r="J1725" s="502">
        <v>27</v>
      </c>
      <c r="K1725" s="963">
        <v>2011</v>
      </c>
    </row>
    <row r="1726" spans="1:11" ht="10.5" customHeight="1" x14ac:dyDescent="0.2">
      <c r="A1726" s="59"/>
      <c r="B1726" s="319" t="s">
        <v>335</v>
      </c>
      <c r="C1726" s="516" t="s">
        <v>452</v>
      </c>
      <c r="D1726" s="700" t="s">
        <v>452</v>
      </c>
      <c r="E1726" s="303" t="s">
        <v>452</v>
      </c>
      <c r="F1726" s="510" t="s">
        <v>452</v>
      </c>
      <c r="G1726" s="700" t="s">
        <v>452</v>
      </c>
      <c r="H1726" s="502" t="s">
        <v>452</v>
      </c>
      <c r="I1726" s="502" t="s">
        <v>452</v>
      </c>
      <c r="J1726" s="502" t="s">
        <v>452</v>
      </c>
      <c r="K1726" s="963">
        <v>2012</v>
      </c>
    </row>
    <row r="1727" spans="1:11" ht="10.5" customHeight="1" x14ac:dyDescent="0.2">
      <c r="B1727" s="319" t="s">
        <v>1318</v>
      </c>
      <c r="C1727" s="516" t="s">
        <v>452</v>
      </c>
      <c r="D1727" s="700" t="s">
        <v>452</v>
      </c>
      <c r="E1727" s="303" t="s">
        <v>452</v>
      </c>
      <c r="F1727" s="510" t="s">
        <v>452</v>
      </c>
      <c r="G1727" s="700" t="s">
        <v>452</v>
      </c>
      <c r="H1727" s="502" t="s">
        <v>452</v>
      </c>
      <c r="I1727" s="502" t="s">
        <v>452</v>
      </c>
      <c r="J1727" s="502" t="s">
        <v>452</v>
      </c>
      <c r="K1727" s="963">
        <v>2013</v>
      </c>
    </row>
    <row r="1728" spans="1:11" ht="10.5" customHeight="1" x14ac:dyDescent="0.2">
      <c r="B1728" s="319" t="s">
        <v>1356</v>
      </c>
      <c r="C1728" s="516" t="s">
        <v>452</v>
      </c>
      <c r="D1728" s="700" t="s">
        <v>452</v>
      </c>
      <c r="E1728" s="303" t="s">
        <v>452</v>
      </c>
      <c r="F1728" s="510" t="s">
        <v>452</v>
      </c>
      <c r="G1728" s="700" t="s">
        <v>452</v>
      </c>
      <c r="H1728" s="502" t="s">
        <v>452</v>
      </c>
      <c r="I1728" s="502" t="s">
        <v>452</v>
      </c>
      <c r="J1728" s="502" t="s">
        <v>452</v>
      </c>
      <c r="K1728" s="963">
        <v>2014</v>
      </c>
    </row>
    <row r="1729" spans="2:11" ht="10.5" customHeight="1" x14ac:dyDescent="0.2">
      <c r="B1729" s="319" t="s">
        <v>1357</v>
      </c>
      <c r="C1729" s="516" t="s">
        <v>452</v>
      </c>
      <c r="D1729" s="700" t="s">
        <v>452</v>
      </c>
      <c r="E1729" s="303" t="s">
        <v>452</v>
      </c>
      <c r="F1729" s="510" t="s">
        <v>452</v>
      </c>
      <c r="G1729" s="700" t="s">
        <v>452</v>
      </c>
      <c r="H1729" s="502" t="s">
        <v>452</v>
      </c>
      <c r="I1729" s="502" t="s">
        <v>452</v>
      </c>
      <c r="J1729" s="502" t="s">
        <v>452</v>
      </c>
      <c r="K1729" s="963">
        <v>2015</v>
      </c>
    </row>
    <row r="1730" spans="2:11" ht="10.5" customHeight="1" x14ac:dyDescent="0.2">
      <c r="B1730" s="319"/>
      <c r="C1730" s="516"/>
      <c r="D1730" s="700"/>
      <c r="E1730" s="303"/>
      <c r="F1730" s="510"/>
      <c r="G1730" s="700"/>
      <c r="H1730" s="502"/>
      <c r="I1730" s="502"/>
      <c r="J1730" s="502"/>
      <c r="K1730" s="963"/>
    </row>
    <row r="1731" spans="2:11" ht="10.5" customHeight="1" x14ac:dyDescent="0.2">
      <c r="B1731" s="320" t="s">
        <v>1400</v>
      </c>
      <c r="C1731" s="524" t="s">
        <v>452</v>
      </c>
      <c r="D1731" s="701" t="s">
        <v>452</v>
      </c>
      <c r="E1731" s="304" t="s">
        <v>452</v>
      </c>
      <c r="F1731" s="512" t="s">
        <v>452</v>
      </c>
      <c r="G1731" s="701" t="s">
        <v>452</v>
      </c>
      <c r="H1731" s="520" t="s">
        <v>452</v>
      </c>
      <c r="I1731" s="520" t="s">
        <v>452</v>
      </c>
      <c r="J1731" s="520" t="s">
        <v>452</v>
      </c>
      <c r="K1731" s="988">
        <v>2015</v>
      </c>
    </row>
    <row r="1732" spans="2:11" ht="6" customHeight="1" x14ac:dyDescent="0.2">
      <c r="B1732" s="1247"/>
      <c r="C1732" s="1013"/>
      <c r="D1732" s="704"/>
      <c r="E1732" s="1292"/>
      <c r="F1732" s="533"/>
      <c r="G1732" s="704"/>
      <c r="H1732" s="576"/>
      <c r="I1732" s="576"/>
      <c r="J1732" s="576"/>
      <c r="K1732" s="1293"/>
    </row>
    <row r="1733" spans="2:11" ht="10.5" customHeight="1" x14ac:dyDescent="0.2">
      <c r="B1733" s="1459" t="s">
        <v>1334</v>
      </c>
      <c r="C1733" s="200"/>
      <c r="D1733" s="183"/>
      <c r="E1733" s="145"/>
      <c r="F1733" s="140"/>
      <c r="G1733" s="183"/>
      <c r="H1733" s="140"/>
      <c r="I1733" s="140"/>
      <c r="J1733" s="140"/>
      <c r="K1733" s="60"/>
    </row>
    <row r="1734" spans="2:11" ht="10.5" customHeight="1" x14ac:dyDescent="0.2">
      <c r="B1734" s="1459" t="s">
        <v>1335</v>
      </c>
      <c r="C1734" s="60"/>
      <c r="D1734" s="60"/>
      <c r="E1734" s="60"/>
      <c r="F1734" s="60"/>
      <c r="G1734" s="203"/>
      <c r="H1734" s="60"/>
      <c r="I1734" s="60"/>
      <c r="J1734" s="60"/>
      <c r="K1734" s="60"/>
    </row>
    <row r="1735" spans="2:11" ht="10.5" customHeight="1" x14ac:dyDescent="0.2">
      <c r="B1735" s="1459" t="s">
        <v>1337</v>
      </c>
      <c r="C1735" s="60"/>
      <c r="D1735" s="60"/>
      <c r="E1735" s="60"/>
      <c r="F1735" s="60"/>
      <c r="G1735" s="60"/>
      <c r="H1735" s="60"/>
      <c r="I1735" s="60"/>
      <c r="J1735" s="60"/>
      <c r="K1735" s="60"/>
    </row>
    <row r="1736" spans="2:11" ht="10.5" customHeight="1" x14ac:dyDescent="0.2">
      <c r="B1736" s="1459" t="s">
        <v>1336</v>
      </c>
      <c r="C1736" s="60"/>
      <c r="D1736" s="60"/>
      <c r="E1736" s="60"/>
      <c r="F1736" s="60"/>
      <c r="G1736" s="1502"/>
      <c r="H1736" s="60"/>
      <c r="I1736" s="60"/>
      <c r="J1736" s="60"/>
      <c r="K1736" s="60"/>
    </row>
    <row r="1737" spans="2:11" ht="10.5" customHeight="1" x14ac:dyDescent="0.2">
      <c r="B1737" s="1453"/>
      <c r="C1737" s="60"/>
      <c r="D1737" s="60"/>
      <c r="E1737" s="60"/>
      <c r="F1737" s="60"/>
      <c r="G1737" s="1502"/>
      <c r="H1737" s="95"/>
      <c r="I1737" s="60"/>
      <c r="J1737" s="60"/>
      <c r="K1737" s="60"/>
    </row>
    <row r="1738" spans="2:11" ht="10.5" customHeight="1" x14ac:dyDescent="0.2">
      <c r="B1738" s="48"/>
      <c r="G1738" s="91"/>
    </row>
    <row r="1739" spans="2:11" ht="10.5" customHeight="1" x14ac:dyDescent="0.2">
      <c r="B1739" s="48"/>
      <c r="G1739" s="91"/>
    </row>
    <row r="1740" spans="2:11" ht="10.5" customHeight="1" x14ac:dyDescent="0.2">
      <c r="B1740" s="48"/>
      <c r="G1740" s="91"/>
    </row>
    <row r="1741" spans="2:11" ht="10.5" customHeight="1" x14ac:dyDescent="0.2">
      <c r="B1741" s="48"/>
      <c r="G1741" s="91"/>
    </row>
    <row r="1742" spans="2:11" ht="10.5" customHeight="1" x14ac:dyDescent="0.2">
      <c r="B1742" s="48"/>
      <c r="G1742" s="91"/>
    </row>
    <row r="1743" spans="2:11" ht="10.5" customHeight="1" x14ac:dyDescent="0.2">
      <c r="B1743" s="48"/>
      <c r="G1743" s="91"/>
    </row>
    <row r="1744" spans="2:11" ht="10.5" customHeight="1" x14ac:dyDescent="0.2">
      <c r="B1744" s="48"/>
      <c r="G1744" s="91"/>
    </row>
    <row r="1745" spans="2:7" ht="10.5" customHeight="1" x14ac:dyDescent="0.2">
      <c r="B1745" s="1239"/>
      <c r="G1745" s="91"/>
    </row>
    <row r="1746" spans="2:7" ht="10.5" customHeight="1" x14ac:dyDescent="0.2">
      <c r="B1746" s="1239"/>
      <c r="G1746" s="91"/>
    </row>
    <row r="1747" spans="2:7" ht="10.5" customHeight="1" x14ac:dyDescent="0.2">
      <c r="B1747" s="1239"/>
      <c r="G1747" s="91"/>
    </row>
    <row r="1748" spans="2:7" ht="10.5" customHeight="1" x14ac:dyDescent="0.2">
      <c r="B1748" s="1239"/>
      <c r="G1748" s="91"/>
    </row>
    <row r="1749" spans="2:7" ht="10.5" customHeight="1" x14ac:dyDescent="0.2">
      <c r="B1749" s="1239"/>
      <c r="G1749" s="91"/>
    </row>
    <row r="1750" spans="2:7" ht="10.5" customHeight="1" x14ac:dyDescent="0.2">
      <c r="B1750" s="1239"/>
      <c r="G1750" s="91"/>
    </row>
    <row r="1751" spans="2:7" ht="10.5" customHeight="1" x14ac:dyDescent="0.2">
      <c r="B1751" s="1239"/>
      <c r="G1751" s="91"/>
    </row>
    <row r="1752" spans="2:7" ht="10.5" customHeight="1" x14ac:dyDescent="0.2">
      <c r="B1752" s="1239"/>
      <c r="G1752" s="91"/>
    </row>
    <row r="1753" spans="2:7" ht="10.5" customHeight="1" x14ac:dyDescent="0.2">
      <c r="B1753" s="1239"/>
      <c r="G1753" s="91"/>
    </row>
    <row r="1754" spans="2:7" ht="10.5" customHeight="1" x14ac:dyDescent="0.2">
      <c r="B1754" s="1239"/>
      <c r="G1754" s="91"/>
    </row>
    <row r="1755" spans="2:7" ht="10.5" customHeight="1" x14ac:dyDescent="0.2">
      <c r="B1755" s="1239"/>
      <c r="G1755" s="91"/>
    </row>
    <row r="1756" spans="2:7" ht="10.5" customHeight="1" x14ac:dyDescent="0.2">
      <c r="B1756" s="1239"/>
      <c r="G1756" s="91"/>
    </row>
    <row r="1757" spans="2:7" ht="10.5" customHeight="1" x14ac:dyDescent="0.2">
      <c r="B1757" s="48"/>
      <c r="G1757" s="91"/>
    </row>
    <row r="1758" spans="2:7" ht="10.5" customHeight="1" x14ac:dyDescent="0.2">
      <c r="B1758" s="48"/>
      <c r="G1758" s="91"/>
    </row>
    <row r="1759" spans="2:7" ht="10.5" customHeight="1" x14ac:dyDescent="0.2">
      <c r="B1759" s="48"/>
      <c r="G1759" s="91"/>
    </row>
    <row r="1760" spans="2:7" ht="10.5" customHeight="1" x14ac:dyDescent="0.2">
      <c r="B1760" s="48"/>
      <c r="G1760" s="91"/>
    </row>
    <row r="1761" spans="2:11" ht="10.5" customHeight="1" x14ac:dyDescent="0.2">
      <c r="B1761" s="48"/>
      <c r="G1761" s="91"/>
    </row>
    <row r="1762" spans="2:11" ht="10.5" customHeight="1" x14ac:dyDescent="0.2">
      <c r="B1762" s="48"/>
      <c r="G1762" s="149">
        <v>26</v>
      </c>
    </row>
    <row r="1763" spans="2:11" ht="10.5" customHeight="1" x14ac:dyDescent="0.2">
      <c r="B1763" s="48"/>
      <c r="G1763" s="91"/>
    </row>
    <row r="1764" spans="2:11" ht="10.5" customHeight="1" x14ac:dyDescent="0.2">
      <c r="B1764" s="48"/>
      <c r="G1764" s="91"/>
    </row>
    <row r="1765" spans="2:11" ht="11.45" customHeight="1" x14ac:dyDescent="0.2">
      <c r="B1765" s="1507" t="s">
        <v>830</v>
      </c>
      <c r="C1765" s="60"/>
      <c r="D1765" s="60"/>
      <c r="E1765" s="60"/>
      <c r="F1765" s="60"/>
      <c r="G1765" s="60"/>
      <c r="H1765" s="60"/>
      <c r="I1765" s="60"/>
      <c r="J1765" s="60"/>
      <c r="K1765" s="60"/>
    </row>
    <row r="1766" spans="2:11" ht="11.25" customHeight="1" x14ac:dyDescent="0.2">
      <c r="B1766" s="1672" t="s">
        <v>894</v>
      </c>
      <c r="C1766" s="1690" t="s">
        <v>910</v>
      </c>
      <c r="D1766" s="1690" t="s">
        <v>481</v>
      </c>
      <c r="E1766" s="1690" t="s">
        <v>918</v>
      </c>
      <c r="F1766" s="1690" t="s">
        <v>919</v>
      </c>
      <c r="G1766" s="1690" t="s">
        <v>272</v>
      </c>
      <c r="H1766" s="1690" t="s">
        <v>1711</v>
      </c>
      <c r="I1766" s="1508" t="s">
        <v>920</v>
      </c>
      <c r="J1766" s="1509"/>
      <c r="K1766" s="1509"/>
    </row>
    <row r="1767" spans="2:11" ht="12" customHeight="1" x14ac:dyDescent="0.2">
      <c r="B1767" s="1712"/>
      <c r="C1767" s="1691"/>
      <c r="D1767" s="1691"/>
      <c r="E1767" s="1691"/>
      <c r="F1767" s="1691"/>
      <c r="G1767" s="1691"/>
      <c r="H1767" s="1691"/>
      <c r="I1767" s="1690" t="s">
        <v>170</v>
      </c>
      <c r="J1767" s="1506" t="s">
        <v>1712</v>
      </c>
      <c r="K1767" s="1506" t="s">
        <v>571</v>
      </c>
    </row>
    <row r="1768" spans="2:11" ht="10.5" customHeight="1" x14ac:dyDescent="0.2">
      <c r="B1768" s="1673"/>
      <c r="C1768" s="1245" t="s">
        <v>275</v>
      </c>
      <c r="D1768" s="1245" t="s">
        <v>276</v>
      </c>
      <c r="E1768" s="1245" t="s">
        <v>916</v>
      </c>
      <c r="F1768" s="1245" t="s">
        <v>1417</v>
      </c>
      <c r="G1768" s="1245" t="s">
        <v>493</v>
      </c>
      <c r="H1768" s="1245" t="s">
        <v>276</v>
      </c>
      <c r="I1768" s="1691"/>
      <c r="J1768" s="1245" t="s">
        <v>276</v>
      </c>
      <c r="K1768" s="1245" t="s">
        <v>615</v>
      </c>
    </row>
    <row r="1769" spans="2:11" ht="10.5" customHeight="1" x14ac:dyDescent="0.2">
      <c r="B1769" s="298" t="s">
        <v>750</v>
      </c>
      <c r="C1769" s="500">
        <v>384</v>
      </c>
      <c r="D1769" s="500">
        <v>14062</v>
      </c>
      <c r="E1769" s="525">
        <v>24.72</v>
      </c>
      <c r="F1769" s="276">
        <v>7.6</v>
      </c>
      <c r="G1769" s="493">
        <v>347618</v>
      </c>
      <c r="H1769" s="493">
        <v>1611</v>
      </c>
      <c r="I1769" s="964">
        <v>1981</v>
      </c>
      <c r="J1769" s="702">
        <v>904.9</v>
      </c>
      <c r="K1769" s="702">
        <v>255.8</v>
      </c>
    </row>
    <row r="1770" spans="2:11" ht="10.5" customHeight="1" x14ac:dyDescent="0.2">
      <c r="B1770" s="298" t="s">
        <v>751</v>
      </c>
      <c r="C1770" s="500">
        <v>393</v>
      </c>
      <c r="D1770" s="500">
        <v>19532</v>
      </c>
      <c r="E1770" s="525">
        <v>22.78</v>
      </c>
      <c r="F1770" s="276">
        <v>7.3</v>
      </c>
      <c r="G1770" s="493">
        <v>444942</v>
      </c>
      <c r="H1770" s="493">
        <v>2055</v>
      </c>
      <c r="I1770" s="964">
        <v>1982</v>
      </c>
      <c r="J1770" s="702">
        <v>999.5</v>
      </c>
      <c r="K1770" s="702">
        <v>196.8</v>
      </c>
    </row>
    <row r="1771" spans="2:11" ht="10.5" customHeight="1" x14ac:dyDescent="0.2">
      <c r="B1771" s="298" t="s">
        <v>752</v>
      </c>
      <c r="C1771" s="500">
        <v>406</v>
      </c>
      <c r="D1771" s="500">
        <v>19339</v>
      </c>
      <c r="E1771" s="525">
        <v>25.29</v>
      </c>
      <c r="F1771" s="276">
        <v>8</v>
      </c>
      <c r="G1771" s="493">
        <v>489095</v>
      </c>
      <c r="H1771" s="493">
        <v>2126</v>
      </c>
      <c r="I1771" s="964">
        <v>1983</v>
      </c>
      <c r="J1771" s="702">
        <v>805.9</v>
      </c>
      <c r="K1771" s="702">
        <v>153.6</v>
      </c>
    </row>
    <row r="1772" spans="2:11" ht="10.5" customHeight="1" x14ac:dyDescent="0.2">
      <c r="B1772" s="298" t="s">
        <v>753</v>
      </c>
      <c r="C1772" s="500">
        <v>412</v>
      </c>
      <c r="D1772" s="500">
        <v>13423</v>
      </c>
      <c r="E1772" s="525">
        <v>33.56</v>
      </c>
      <c r="F1772" s="276">
        <v>10.6</v>
      </c>
      <c r="G1772" s="493">
        <v>450472</v>
      </c>
      <c r="H1772" s="493">
        <v>1378</v>
      </c>
      <c r="I1772" s="964">
        <v>1984</v>
      </c>
      <c r="J1772" s="702">
        <v>829.8</v>
      </c>
      <c r="K1772" s="702">
        <v>190.3</v>
      </c>
    </row>
    <row r="1773" spans="2:11" ht="10.5" customHeight="1" x14ac:dyDescent="0.2">
      <c r="B1773" s="298" t="s">
        <v>754</v>
      </c>
      <c r="C1773" s="500">
        <v>407</v>
      </c>
      <c r="D1773" s="500">
        <v>22356</v>
      </c>
      <c r="E1773" s="525">
        <v>27.33</v>
      </c>
      <c r="F1773" s="276">
        <v>8.8000000000000007</v>
      </c>
      <c r="G1773" s="493">
        <v>610978</v>
      </c>
      <c r="H1773" s="493">
        <v>2370</v>
      </c>
      <c r="I1773" s="964">
        <v>1985</v>
      </c>
      <c r="J1773" s="702">
        <v>1212.5999999999999</v>
      </c>
      <c r="K1773" s="702">
        <v>287.10000000000002</v>
      </c>
    </row>
    <row r="1774" spans="2:11" ht="10.5" customHeight="1" x14ac:dyDescent="0.2">
      <c r="B1774" s="298"/>
      <c r="C1774" s="500"/>
      <c r="D1774" s="500"/>
      <c r="E1774" s="525"/>
      <c r="F1774" s="276"/>
      <c r="G1774" s="493"/>
      <c r="H1774" s="493"/>
      <c r="I1774" s="964"/>
      <c r="J1774" s="702"/>
      <c r="K1774" s="702"/>
    </row>
    <row r="1775" spans="2:11" ht="10.5" customHeight="1" x14ac:dyDescent="0.2">
      <c r="B1775" s="298" t="s">
        <v>755</v>
      </c>
      <c r="C1775" s="500">
        <v>411</v>
      </c>
      <c r="D1775" s="500">
        <v>18803</v>
      </c>
      <c r="E1775" s="525">
        <v>30.76</v>
      </c>
      <c r="F1775" s="276">
        <v>9.8000000000000007</v>
      </c>
      <c r="G1775" s="493">
        <v>578386</v>
      </c>
      <c r="H1775" s="493">
        <v>2117</v>
      </c>
      <c r="I1775" s="964">
        <v>1986</v>
      </c>
      <c r="J1775" s="702">
        <v>1201.8</v>
      </c>
      <c r="K1775" s="702">
        <v>358</v>
      </c>
    </row>
    <row r="1776" spans="2:11" ht="10.5" customHeight="1" x14ac:dyDescent="0.2">
      <c r="B1776" s="298" t="s">
        <v>756</v>
      </c>
      <c r="C1776" s="500">
        <v>401</v>
      </c>
      <c r="D1776" s="500">
        <v>18252</v>
      </c>
      <c r="E1776" s="525">
        <v>35.99</v>
      </c>
      <c r="F1776" s="276">
        <v>11.4</v>
      </c>
      <c r="G1776" s="493">
        <v>658142</v>
      </c>
      <c r="H1776" s="493">
        <v>2014</v>
      </c>
      <c r="I1776" s="964">
        <v>1987</v>
      </c>
      <c r="J1776" s="702">
        <v>1309.2</v>
      </c>
      <c r="K1776" s="702">
        <v>383.7</v>
      </c>
    </row>
    <row r="1777" spans="2:13" ht="10.5" customHeight="1" x14ac:dyDescent="0.2">
      <c r="B1777" s="298" t="s">
        <v>757</v>
      </c>
      <c r="C1777" s="500">
        <v>388</v>
      </c>
      <c r="D1777" s="500">
        <v>21021</v>
      </c>
      <c r="E1777" s="525">
        <v>32.619999999999997</v>
      </c>
      <c r="F1777" s="276">
        <v>10.5</v>
      </c>
      <c r="G1777" s="493">
        <v>687189</v>
      </c>
      <c r="H1777" s="493">
        <v>2179</v>
      </c>
      <c r="I1777" s="964">
        <v>1988</v>
      </c>
      <c r="J1777" s="702">
        <v>1152.7</v>
      </c>
      <c r="K1777" s="702">
        <v>499.4</v>
      </c>
    </row>
    <row r="1778" spans="2:13" ht="10.5" customHeight="1" x14ac:dyDescent="0.2">
      <c r="B1778" s="298" t="s">
        <v>758</v>
      </c>
      <c r="C1778" s="500">
        <v>382</v>
      </c>
      <c r="D1778" s="500">
        <v>19811</v>
      </c>
      <c r="E1778" s="525">
        <v>41.11</v>
      </c>
      <c r="F1778" s="276">
        <v>13</v>
      </c>
      <c r="G1778" s="493">
        <v>816625</v>
      </c>
      <c r="H1778" s="493">
        <v>2168</v>
      </c>
      <c r="I1778" s="964">
        <v>1989</v>
      </c>
      <c r="J1778" s="702">
        <v>1218.0999999999999</v>
      </c>
      <c r="K1778" s="702">
        <v>722.1</v>
      </c>
    </row>
    <row r="1779" spans="2:13" ht="10.5" customHeight="1" x14ac:dyDescent="0.2">
      <c r="B1779" s="298" t="s">
        <v>759</v>
      </c>
      <c r="C1779" s="500">
        <v>377</v>
      </c>
      <c r="D1779" s="500">
        <v>18587</v>
      </c>
      <c r="E1779" s="525">
        <v>50.58</v>
      </c>
      <c r="F1779" s="276">
        <v>16.2</v>
      </c>
      <c r="G1779" s="493">
        <v>942624</v>
      </c>
      <c r="H1779" s="493">
        <v>2137</v>
      </c>
      <c r="I1779" s="964">
        <v>1990</v>
      </c>
      <c r="J1779" s="702">
        <v>1013.6</v>
      </c>
      <c r="K1779" s="702">
        <v>729.3</v>
      </c>
    </row>
    <row r="1780" spans="2:13" ht="10.5" customHeight="1" x14ac:dyDescent="0.2">
      <c r="B1780" s="298"/>
      <c r="C1780" s="500"/>
      <c r="D1780" s="500"/>
      <c r="E1780" s="525"/>
      <c r="F1780" s="276"/>
      <c r="G1780" s="493"/>
      <c r="H1780" s="493"/>
      <c r="I1780" s="964"/>
      <c r="J1780" s="702"/>
      <c r="K1780" s="702"/>
    </row>
    <row r="1781" spans="2:13" ht="10.5" customHeight="1" x14ac:dyDescent="0.2">
      <c r="B1781" s="298" t="s">
        <v>760</v>
      </c>
      <c r="C1781" s="500">
        <v>375</v>
      </c>
      <c r="D1781" s="500">
        <v>18083</v>
      </c>
      <c r="E1781" s="525">
        <v>55.39</v>
      </c>
      <c r="F1781" s="276">
        <v>17.5</v>
      </c>
      <c r="G1781" s="493">
        <v>1001644</v>
      </c>
      <c r="H1781" s="493">
        <v>2028</v>
      </c>
      <c r="I1781" s="964">
        <v>1991</v>
      </c>
      <c r="J1781" s="702">
        <v>1097.0999999999999</v>
      </c>
      <c r="K1781" s="702">
        <v>616.70000000000005</v>
      </c>
    </row>
    <row r="1782" spans="2:13" ht="10.5" customHeight="1" x14ac:dyDescent="0.2">
      <c r="B1782" s="298" t="s">
        <v>761</v>
      </c>
      <c r="C1782" s="500">
        <v>378</v>
      </c>
      <c r="D1782" s="500">
        <v>20078</v>
      </c>
      <c r="E1782" s="525">
        <v>56.8</v>
      </c>
      <c r="F1782" s="276">
        <v>18</v>
      </c>
      <c r="G1782" s="493">
        <v>1140428</v>
      </c>
      <c r="H1782" s="493">
        <v>2289</v>
      </c>
      <c r="I1782" s="964">
        <v>1992</v>
      </c>
      <c r="J1782" s="702">
        <v>508.4</v>
      </c>
      <c r="K1782" s="702">
        <v>278.60000000000002</v>
      </c>
    </row>
    <row r="1783" spans="2:13" ht="10.5" customHeight="1" x14ac:dyDescent="0.2">
      <c r="B1783" s="298" t="s">
        <v>449</v>
      </c>
      <c r="C1783" s="500">
        <v>386</v>
      </c>
      <c r="D1783" s="500">
        <v>12955</v>
      </c>
      <c r="E1783" s="525">
        <v>94.66</v>
      </c>
      <c r="F1783" s="276">
        <v>28.5</v>
      </c>
      <c r="G1783" s="493">
        <v>1226359</v>
      </c>
      <c r="H1783" s="493">
        <v>1508</v>
      </c>
      <c r="I1783" s="964">
        <v>1993</v>
      </c>
      <c r="J1783" s="702">
        <v>268.10000000000002</v>
      </c>
      <c r="K1783" s="702">
        <v>162.1</v>
      </c>
    </row>
    <row r="1784" spans="2:13" ht="10.5" customHeight="1" x14ac:dyDescent="0.2">
      <c r="B1784" s="298" t="s">
        <v>450</v>
      </c>
      <c r="C1784" s="500">
        <v>384</v>
      </c>
      <c r="D1784" s="500">
        <v>11244</v>
      </c>
      <c r="E1784" s="525">
        <v>99.89</v>
      </c>
      <c r="F1784" s="276">
        <v>31.6</v>
      </c>
      <c r="G1784" s="493">
        <v>1123207</v>
      </c>
      <c r="H1784" s="493">
        <v>1172</v>
      </c>
      <c r="I1784" s="964">
        <v>1994</v>
      </c>
      <c r="J1784" s="702">
        <v>760.1</v>
      </c>
      <c r="K1784" s="702">
        <v>434</v>
      </c>
    </row>
    <row r="1785" spans="2:13" ht="10.5" customHeight="1" x14ac:dyDescent="0.2">
      <c r="B1785" s="298" t="s">
        <v>451</v>
      </c>
      <c r="C1785" s="500">
        <v>394</v>
      </c>
      <c r="D1785" s="500">
        <v>15683</v>
      </c>
      <c r="E1785" s="525">
        <v>103.69</v>
      </c>
      <c r="F1785" s="276">
        <v>32.9</v>
      </c>
      <c r="G1785" s="493">
        <v>1626199</v>
      </c>
      <c r="H1785" s="493">
        <v>1668</v>
      </c>
      <c r="I1785" s="964">
        <v>1995</v>
      </c>
      <c r="J1785" s="702">
        <v>570</v>
      </c>
      <c r="K1785" s="702">
        <v>545.70000000000005</v>
      </c>
    </row>
    <row r="1786" spans="2:13" ht="10.5" customHeight="1" x14ac:dyDescent="0.2">
      <c r="B1786" s="298"/>
      <c r="C1786" s="500"/>
      <c r="D1786" s="500"/>
      <c r="E1786" s="525"/>
      <c r="F1786" s="276"/>
      <c r="G1786" s="493"/>
      <c r="H1786" s="493"/>
      <c r="I1786" s="964"/>
      <c r="J1786" s="702"/>
      <c r="K1786" s="702"/>
    </row>
    <row r="1787" spans="2:13" ht="10.5" customHeight="1" x14ac:dyDescent="0.2">
      <c r="B1787" s="298" t="s">
        <v>320</v>
      </c>
      <c r="C1787" s="500">
        <v>404</v>
      </c>
      <c r="D1787" s="500">
        <v>16714</v>
      </c>
      <c r="E1787" s="525">
        <v>104.79</v>
      </c>
      <c r="F1787" s="276">
        <v>32.5</v>
      </c>
      <c r="G1787" s="493">
        <v>1751424</v>
      </c>
      <c r="H1787" s="493">
        <v>1667</v>
      </c>
      <c r="I1787" s="964">
        <v>1996</v>
      </c>
      <c r="J1787" s="702">
        <v>1057.0999999999999</v>
      </c>
      <c r="K1787" s="702">
        <v>1320.1</v>
      </c>
    </row>
    <row r="1788" spans="2:13" ht="10.5" customHeight="1" x14ac:dyDescent="0.2">
      <c r="B1788" s="298" t="s">
        <v>321</v>
      </c>
      <c r="C1788" s="500">
        <v>412</v>
      </c>
      <c r="D1788" s="500">
        <v>20951</v>
      </c>
      <c r="E1788" s="525">
        <v>108.91</v>
      </c>
      <c r="F1788" s="276">
        <v>34.4</v>
      </c>
      <c r="G1788" s="493">
        <v>2281762</v>
      </c>
      <c r="H1788" s="493">
        <v>2269</v>
      </c>
      <c r="I1788" s="964">
        <v>1997</v>
      </c>
      <c r="J1788" s="702">
        <v>1078.3</v>
      </c>
      <c r="K1788" s="702">
        <v>1187.7</v>
      </c>
    </row>
    <row r="1789" spans="2:13" ht="10.5" customHeight="1" x14ac:dyDescent="0.2">
      <c r="B1789" s="298" t="s">
        <v>322</v>
      </c>
      <c r="C1789" s="500">
        <v>421</v>
      </c>
      <c r="D1789" s="500">
        <v>22155</v>
      </c>
      <c r="E1789" s="525">
        <v>119.11</v>
      </c>
      <c r="F1789" s="276">
        <v>37.5</v>
      </c>
      <c r="G1789" s="493">
        <v>2638855</v>
      </c>
      <c r="H1789" s="493">
        <v>2412</v>
      </c>
      <c r="I1789" s="964">
        <v>1998</v>
      </c>
      <c r="J1789" s="702">
        <v>1472</v>
      </c>
      <c r="K1789" s="702">
        <v>1776.9</v>
      </c>
      <c r="L1789" s="115"/>
      <c r="M1789" s="115"/>
    </row>
    <row r="1790" spans="2:13" ht="10.5" customHeight="1" x14ac:dyDescent="0.2">
      <c r="B1790" s="298" t="s">
        <v>323</v>
      </c>
      <c r="C1790" s="500">
        <v>417</v>
      </c>
      <c r="D1790" s="500">
        <v>22930</v>
      </c>
      <c r="E1790" s="525">
        <v>125.85</v>
      </c>
      <c r="F1790" s="276">
        <v>39.799999999999997</v>
      </c>
      <c r="G1790" s="493">
        <v>2885781</v>
      </c>
      <c r="H1790" s="493">
        <v>2646</v>
      </c>
      <c r="I1790" s="964">
        <v>1999</v>
      </c>
      <c r="J1790" s="702">
        <v>1440.5</v>
      </c>
      <c r="K1790" s="702">
        <v>1440.3</v>
      </c>
      <c r="L1790" s="117"/>
      <c r="M1790" s="59"/>
    </row>
    <row r="1791" spans="2:13" ht="10.5" customHeight="1" x14ac:dyDescent="0.2">
      <c r="B1791" s="498" t="s">
        <v>279</v>
      </c>
      <c r="C1791" s="500">
        <v>422</v>
      </c>
      <c r="D1791" s="500">
        <v>21223</v>
      </c>
      <c r="E1791" s="525">
        <v>121.36</v>
      </c>
      <c r="F1791" s="276">
        <v>39</v>
      </c>
      <c r="G1791" s="493">
        <v>2575635</v>
      </c>
      <c r="H1791" s="493">
        <v>2532</v>
      </c>
      <c r="I1791" s="964">
        <v>2000</v>
      </c>
      <c r="J1791" s="702">
        <v>1707.5</v>
      </c>
      <c r="K1791" s="702">
        <v>1856.4</v>
      </c>
      <c r="L1791" s="117"/>
      <c r="M1791" s="59"/>
    </row>
    <row r="1792" spans="2:13" ht="10.5" customHeight="1" x14ac:dyDescent="0.2">
      <c r="B1792" s="298"/>
      <c r="C1792" s="500"/>
      <c r="D1792" s="500"/>
      <c r="E1792" s="525"/>
      <c r="F1792" s="276"/>
      <c r="G1792" s="493"/>
      <c r="H1792" s="493"/>
      <c r="I1792" s="964"/>
      <c r="J1792" s="702"/>
      <c r="K1792" s="702"/>
      <c r="L1792" s="118"/>
      <c r="M1792" s="116"/>
    </row>
    <row r="1793" spans="2:13" ht="10.5" customHeight="1" x14ac:dyDescent="0.2">
      <c r="B1793" s="298" t="s">
        <v>324</v>
      </c>
      <c r="C1793" s="500">
        <v>429</v>
      </c>
      <c r="D1793" s="500">
        <v>23876</v>
      </c>
      <c r="E1793" s="525">
        <v>130.5</v>
      </c>
      <c r="F1793" s="276">
        <v>40.9</v>
      </c>
      <c r="G1793" s="493">
        <v>3115839</v>
      </c>
      <c r="H1793" s="493">
        <v>2729</v>
      </c>
      <c r="I1793" s="964">
        <v>2001</v>
      </c>
      <c r="J1793" s="702">
        <v>1725.5</v>
      </c>
      <c r="K1793" s="702">
        <v>2702.8</v>
      </c>
      <c r="L1793" s="117"/>
      <c r="M1793" s="59"/>
    </row>
    <row r="1794" spans="2:13" ht="10.5" customHeight="1" x14ac:dyDescent="0.2">
      <c r="B1794" s="298" t="s">
        <v>325</v>
      </c>
      <c r="C1794" s="500">
        <v>432</v>
      </c>
      <c r="D1794" s="500">
        <v>21157</v>
      </c>
      <c r="E1794" s="525">
        <v>160.22999999999999</v>
      </c>
      <c r="F1794" s="276">
        <v>48.7</v>
      </c>
      <c r="G1794" s="493">
        <v>3389987</v>
      </c>
      <c r="H1794" s="493">
        <v>2396</v>
      </c>
      <c r="I1794" s="964">
        <v>2002</v>
      </c>
      <c r="J1794" s="705">
        <v>1321.3</v>
      </c>
      <c r="K1794" s="707">
        <v>2280.8000000000002</v>
      </c>
      <c r="L1794" s="117"/>
      <c r="M1794" s="59"/>
    </row>
    <row r="1795" spans="2:13" ht="10.5" customHeight="1" x14ac:dyDescent="0.2">
      <c r="B1795" s="298" t="s">
        <v>278</v>
      </c>
      <c r="C1795" s="529">
        <v>430</v>
      </c>
      <c r="D1795" s="529">
        <v>23013</v>
      </c>
      <c r="E1795" s="542">
        <v>171.78</v>
      </c>
      <c r="F1795" s="537">
        <v>53.8</v>
      </c>
      <c r="G1795" s="547">
        <v>3953173</v>
      </c>
      <c r="H1795" s="494">
        <v>2763</v>
      </c>
      <c r="I1795" s="964">
        <v>2003</v>
      </c>
      <c r="J1795" s="705">
        <v>1166.5</v>
      </c>
      <c r="K1795" s="707">
        <v>1786.9</v>
      </c>
      <c r="L1795" s="117"/>
      <c r="M1795" s="59"/>
    </row>
    <row r="1796" spans="2:13" ht="10.5" customHeight="1" x14ac:dyDescent="0.2">
      <c r="B1796" s="319" t="s">
        <v>715</v>
      </c>
      <c r="C1796" s="502">
        <v>427</v>
      </c>
      <c r="D1796" s="502">
        <v>20419</v>
      </c>
      <c r="E1796" s="526">
        <v>169.08</v>
      </c>
      <c r="F1796" s="516">
        <v>54.1</v>
      </c>
      <c r="G1796" s="494">
        <v>3452433</v>
      </c>
      <c r="H1796" s="494">
        <v>2419</v>
      </c>
      <c r="I1796" s="963">
        <v>2004</v>
      </c>
      <c r="J1796" s="705">
        <v>1285.8</v>
      </c>
      <c r="K1796" s="707">
        <v>1590.7</v>
      </c>
    </row>
    <row r="1797" spans="2:13" ht="10.5" customHeight="1" x14ac:dyDescent="0.2">
      <c r="B1797" s="319" t="s">
        <v>743</v>
      </c>
      <c r="C1797" s="502">
        <v>425</v>
      </c>
      <c r="D1797" s="502">
        <v>19095</v>
      </c>
      <c r="E1797" s="526">
        <v>159.55000000000001</v>
      </c>
      <c r="F1797" s="516">
        <v>51.6</v>
      </c>
      <c r="G1797" s="494">
        <v>3046569</v>
      </c>
      <c r="H1797" s="494">
        <v>2218</v>
      </c>
      <c r="I1797" s="963">
        <v>2005</v>
      </c>
      <c r="J1797" s="707">
        <v>1596.6</v>
      </c>
      <c r="K1797" s="707">
        <v>1991.8</v>
      </c>
    </row>
    <row r="1798" spans="2:13" ht="10.5" customHeight="1" x14ac:dyDescent="0.2">
      <c r="B1798" s="319"/>
      <c r="C1798" s="502"/>
      <c r="D1798" s="502"/>
      <c r="E1798" s="526"/>
      <c r="F1798" s="516"/>
      <c r="G1798" s="494"/>
      <c r="H1798" s="494"/>
      <c r="I1798" s="963"/>
      <c r="J1798" s="707"/>
      <c r="K1798" s="707"/>
    </row>
    <row r="1799" spans="2:13" ht="10.5" customHeight="1" x14ac:dyDescent="0.2">
      <c r="B1799" s="298" t="s">
        <v>496</v>
      </c>
      <c r="C1799" s="502">
        <v>424</v>
      </c>
      <c r="D1799" s="502">
        <v>21052</v>
      </c>
      <c r="E1799" s="526">
        <v>173.59</v>
      </c>
      <c r="F1799" s="516">
        <v>54.2</v>
      </c>
      <c r="G1799" s="494">
        <v>3654463</v>
      </c>
      <c r="H1799" s="494">
        <v>2507</v>
      </c>
      <c r="I1799" s="963">
        <v>2006</v>
      </c>
      <c r="J1799" s="707">
        <v>2959.9</v>
      </c>
      <c r="K1799" s="707">
        <v>3385</v>
      </c>
    </row>
    <row r="1800" spans="2:13" ht="10.5" customHeight="1" x14ac:dyDescent="0.2">
      <c r="B1800" s="557" t="s">
        <v>382</v>
      </c>
      <c r="C1800" s="502">
        <v>420</v>
      </c>
      <c r="D1800" s="502">
        <v>20278</v>
      </c>
      <c r="E1800" s="526">
        <v>179.89</v>
      </c>
      <c r="F1800" s="516">
        <v>61.4</v>
      </c>
      <c r="G1800" s="494">
        <v>3647917</v>
      </c>
      <c r="H1800" s="510">
        <v>2235</v>
      </c>
      <c r="I1800" s="963">
        <v>2007</v>
      </c>
      <c r="J1800" s="700">
        <v>1168.5999999999999</v>
      </c>
      <c r="K1800" s="700">
        <v>2703.7</v>
      </c>
    </row>
    <row r="1801" spans="2:13" ht="10.5" customHeight="1" x14ac:dyDescent="0.2">
      <c r="B1801" s="298" t="s">
        <v>795</v>
      </c>
      <c r="C1801" s="502">
        <v>413</v>
      </c>
      <c r="D1801" s="502">
        <v>19724</v>
      </c>
      <c r="E1801" s="526">
        <v>196.77</v>
      </c>
      <c r="F1801" s="516">
        <v>63.5</v>
      </c>
      <c r="G1801" s="494">
        <v>3881075</v>
      </c>
      <c r="H1801" s="510">
        <v>2281</v>
      </c>
      <c r="I1801" s="963">
        <v>2008</v>
      </c>
      <c r="J1801" s="700">
        <v>974.2</v>
      </c>
      <c r="K1801" s="700">
        <v>3229.6</v>
      </c>
    </row>
    <row r="1802" spans="2:13" ht="10.5" customHeight="1" x14ac:dyDescent="0.2">
      <c r="B1802" s="300">
        <v>39692</v>
      </c>
      <c r="C1802" s="502">
        <v>389</v>
      </c>
      <c r="D1802" s="502">
        <v>19255</v>
      </c>
      <c r="E1802" s="526">
        <v>210.61</v>
      </c>
      <c r="F1802" s="516">
        <v>73.2</v>
      </c>
      <c r="G1802" s="494">
        <v>4055381</v>
      </c>
      <c r="H1802" s="494">
        <v>2269</v>
      </c>
      <c r="I1802" s="963">
        <v>2009</v>
      </c>
      <c r="J1802" s="707">
        <v>905.5</v>
      </c>
      <c r="K1802" s="707">
        <v>3152.8</v>
      </c>
    </row>
    <row r="1803" spans="2:13" ht="10.5" customHeight="1" x14ac:dyDescent="0.2">
      <c r="B1803" s="300">
        <v>40087</v>
      </c>
      <c r="C1803" s="502">
        <v>382</v>
      </c>
      <c r="D1803" s="502">
        <v>18655</v>
      </c>
      <c r="E1803" s="526">
        <v>284.26</v>
      </c>
      <c r="F1803" s="516">
        <v>86.9</v>
      </c>
      <c r="G1803" s="494">
        <v>5302896</v>
      </c>
      <c r="H1803" s="494">
        <v>2187</v>
      </c>
      <c r="I1803" s="963">
        <v>2010</v>
      </c>
      <c r="J1803" s="707">
        <v>766.2</v>
      </c>
      <c r="K1803" s="707">
        <v>2352</v>
      </c>
    </row>
    <row r="1804" spans="2:13" ht="10.5" customHeight="1" x14ac:dyDescent="0.2">
      <c r="B1804" s="300"/>
      <c r="C1804" s="502"/>
      <c r="D1804" s="502"/>
      <c r="E1804" s="526"/>
      <c r="F1804" s="516"/>
      <c r="G1804" s="494"/>
      <c r="H1804" s="494"/>
      <c r="I1804" s="963"/>
      <c r="J1804" s="707"/>
      <c r="K1804" s="707"/>
    </row>
    <row r="1805" spans="2:13" ht="10.5" customHeight="1" x14ac:dyDescent="0.2">
      <c r="B1805" s="300">
        <v>40483</v>
      </c>
      <c r="C1805" s="502">
        <v>376</v>
      </c>
      <c r="D1805" s="502">
        <v>16016</v>
      </c>
      <c r="E1805" s="526">
        <v>311.54000000000002</v>
      </c>
      <c r="F1805" s="516">
        <v>100</v>
      </c>
      <c r="G1805" s="494">
        <v>4989675</v>
      </c>
      <c r="H1805" s="494">
        <v>1961</v>
      </c>
      <c r="I1805" s="963">
        <v>2011</v>
      </c>
      <c r="J1805" s="707">
        <v>378</v>
      </c>
      <c r="K1805" s="707">
        <v>1066</v>
      </c>
    </row>
    <row r="1806" spans="2:13" ht="10.5" customHeight="1" x14ac:dyDescent="0.2">
      <c r="B1806" s="319" t="s">
        <v>335</v>
      </c>
      <c r="C1806" s="627">
        <v>367</v>
      </c>
      <c r="D1806" s="627">
        <v>16800</v>
      </c>
      <c r="E1806" s="631">
        <v>352.38</v>
      </c>
      <c r="F1806" s="1015">
        <v>110.1</v>
      </c>
      <c r="G1806" s="142">
        <v>5920082</v>
      </c>
      <c r="H1806" s="142">
        <v>1822</v>
      </c>
      <c r="I1806" s="1020">
        <v>2012</v>
      </c>
      <c r="J1806" s="707">
        <v>137.19999999999999</v>
      </c>
      <c r="K1806" s="707">
        <v>566</v>
      </c>
    </row>
    <row r="1807" spans="2:13" ht="10.5" customHeight="1" x14ac:dyDescent="0.2">
      <c r="B1807" s="319" t="s">
        <v>1318</v>
      </c>
      <c r="C1807" s="627">
        <v>380</v>
      </c>
      <c r="D1807" s="627">
        <v>17278</v>
      </c>
      <c r="E1807" s="631">
        <v>389.08</v>
      </c>
      <c r="F1807" s="1015">
        <v>121.7</v>
      </c>
      <c r="G1807" s="142">
        <v>6702532</v>
      </c>
      <c r="H1807" s="142">
        <v>1952</v>
      </c>
      <c r="I1807" s="1020">
        <v>2013</v>
      </c>
      <c r="J1807" s="707">
        <v>249.8</v>
      </c>
      <c r="K1807" s="707">
        <v>1173</v>
      </c>
    </row>
    <row r="1808" spans="2:13" ht="10.5" customHeight="1" x14ac:dyDescent="0.2">
      <c r="B1808" s="319" t="s">
        <v>1356</v>
      </c>
      <c r="C1808" s="627">
        <v>379</v>
      </c>
      <c r="D1808" s="627">
        <v>20033</v>
      </c>
      <c r="E1808" s="631">
        <v>394.63</v>
      </c>
      <c r="F1808" s="1015">
        <v>121.1</v>
      </c>
      <c r="G1808" s="142">
        <v>7905610</v>
      </c>
      <c r="H1808" s="142">
        <v>2343</v>
      </c>
      <c r="I1808" s="1020">
        <v>2014</v>
      </c>
      <c r="J1808" s="707">
        <v>800.4</v>
      </c>
      <c r="K1808" s="707">
        <v>3418.8</v>
      </c>
    </row>
    <row r="1809" spans="2:11" ht="10.5" customHeight="1" x14ac:dyDescent="0.2">
      <c r="B1809" s="319" t="s">
        <v>1357</v>
      </c>
      <c r="C1809" s="627">
        <v>382</v>
      </c>
      <c r="D1809" s="627">
        <v>17756</v>
      </c>
      <c r="E1809" s="631">
        <v>433.9</v>
      </c>
      <c r="F1809" s="1015">
        <v>132</v>
      </c>
      <c r="G1809" s="142">
        <v>7704128</v>
      </c>
      <c r="H1809" s="142">
        <v>2108</v>
      </c>
      <c r="I1809" s="1020">
        <v>2015</v>
      </c>
      <c r="J1809" s="707">
        <v>458.6</v>
      </c>
      <c r="K1809" s="707">
        <v>2015</v>
      </c>
    </row>
    <row r="1810" spans="2:11" ht="10.5" customHeight="1" x14ac:dyDescent="0.2">
      <c r="B1810" s="319"/>
      <c r="C1810" s="627"/>
      <c r="D1810" s="627"/>
      <c r="E1810" s="631"/>
      <c r="F1810" s="1015"/>
      <c r="G1810" s="142"/>
      <c r="H1810" s="142"/>
      <c r="I1810" s="1020"/>
      <c r="J1810" s="707"/>
      <c r="K1810" s="707"/>
    </row>
    <row r="1811" spans="2:11" ht="10.5" customHeight="1" x14ac:dyDescent="0.2">
      <c r="B1811" s="319" t="s">
        <v>1400</v>
      </c>
      <c r="C1811" s="627">
        <v>362</v>
      </c>
      <c r="D1811" s="627">
        <v>14861</v>
      </c>
      <c r="E1811" s="631">
        <v>457.02</v>
      </c>
      <c r="F1811" s="1015">
        <v>145.6</v>
      </c>
      <c r="G1811" s="142">
        <v>6791958</v>
      </c>
      <c r="H1811" s="142">
        <v>1620</v>
      </c>
      <c r="I1811" s="1020">
        <v>2016</v>
      </c>
      <c r="J1811" s="707">
        <v>46.8</v>
      </c>
      <c r="K1811" s="707">
        <v>379.7</v>
      </c>
    </row>
    <row r="1812" spans="2:11" ht="10.5" customHeight="1" x14ac:dyDescent="0.2">
      <c r="B1812" s="319" t="s">
        <v>1423</v>
      </c>
      <c r="C1812" s="627">
        <v>362</v>
      </c>
      <c r="D1812" s="627">
        <v>15074</v>
      </c>
      <c r="E1812" s="631">
        <v>564.39</v>
      </c>
      <c r="F1812" s="1015">
        <v>170.7</v>
      </c>
      <c r="G1812" s="142">
        <v>8507959</v>
      </c>
      <c r="H1812" s="142">
        <v>1539</v>
      </c>
      <c r="I1812" s="1020">
        <v>2017</v>
      </c>
      <c r="J1812" s="1471">
        <v>4.9000000000000004</v>
      </c>
      <c r="K1812" s="1528">
        <v>17.5</v>
      </c>
    </row>
    <row r="1813" spans="2:11" ht="10.5" customHeight="1" x14ac:dyDescent="0.2">
      <c r="B1813" s="320" t="s">
        <v>1491</v>
      </c>
      <c r="C1813" s="626">
        <v>361</v>
      </c>
      <c r="D1813" s="626">
        <v>17388</v>
      </c>
      <c r="E1813" s="628">
        <v>559.29999999999995</v>
      </c>
      <c r="F1813" s="1017">
        <v>173.4</v>
      </c>
      <c r="G1813" s="630">
        <v>9388779</v>
      </c>
      <c r="H1813" s="630">
        <v>1983</v>
      </c>
      <c r="I1813" s="971">
        <v>2018</v>
      </c>
      <c r="J1813" s="1527">
        <v>763.4</v>
      </c>
      <c r="K1813" s="1261">
        <v>3675.9</v>
      </c>
    </row>
    <row r="1814" spans="2:11" ht="6" customHeight="1" x14ac:dyDescent="0.2">
      <c r="B1814" s="1247"/>
      <c r="C1814" s="1294"/>
      <c r="D1814" s="1294"/>
      <c r="E1814" s="1295"/>
      <c r="F1814" s="183"/>
      <c r="G1814" s="147"/>
      <c r="H1814" s="1296"/>
      <c r="I1814" s="1297"/>
    </row>
    <row r="1815" spans="2:11" s="466" customFormat="1" ht="10.5" customHeight="1" x14ac:dyDescent="0.2">
      <c r="B1815" s="1241" t="s">
        <v>1064</v>
      </c>
      <c r="C1815" s="1241"/>
      <c r="D1815" s="1241"/>
      <c r="E1815" s="1241"/>
      <c r="F1815" s="1241"/>
    </row>
    <row r="1816" spans="2:11" s="466" customFormat="1" ht="10.5" customHeight="1" x14ac:dyDescent="0.2">
      <c r="B1816" s="1713" t="s">
        <v>1408</v>
      </c>
      <c r="C1816" s="1714"/>
      <c r="D1816" s="1714"/>
      <c r="E1816" s="1714"/>
      <c r="F1816" s="1714"/>
    </row>
    <row r="1817" spans="2:11" s="466" customFormat="1" ht="10.5" customHeight="1" x14ac:dyDescent="0.2">
      <c r="B1817" s="1241" t="s">
        <v>1065</v>
      </c>
      <c r="C1817" s="1241"/>
      <c r="D1817" s="1241"/>
      <c r="E1817" s="1241"/>
      <c r="F1817" s="1241"/>
    </row>
    <row r="1818" spans="2:11" s="466" customFormat="1" ht="10.5" customHeight="1" x14ac:dyDescent="0.2">
      <c r="B1818" s="1241" t="s">
        <v>1066</v>
      </c>
      <c r="C1818" s="1241"/>
      <c r="D1818" s="1241"/>
      <c r="E1818" s="1241"/>
      <c r="F1818" s="1241"/>
    </row>
    <row r="1819" spans="2:11" ht="10.5" customHeight="1" x14ac:dyDescent="0.2">
      <c r="B1819" s="48"/>
    </row>
    <row r="1820" spans="2:11" ht="10.5" customHeight="1" x14ac:dyDescent="0.2">
      <c r="B1820" s="48"/>
    </row>
    <row r="1821" spans="2:11" ht="10.5" customHeight="1" x14ac:dyDescent="0.2">
      <c r="B1821" s="48"/>
    </row>
    <row r="1822" spans="2:11" ht="10.5" customHeight="1" x14ac:dyDescent="0.2">
      <c r="B1822" s="48"/>
    </row>
    <row r="1823" spans="2:11" ht="10.5" customHeight="1" x14ac:dyDescent="0.2">
      <c r="B1823" s="48"/>
    </row>
    <row r="1824" spans="2:11" ht="10.5" customHeight="1" x14ac:dyDescent="0.2">
      <c r="B1824" s="1239"/>
    </row>
    <row r="1825" spans="2:2" ht="10.5" customHeight="1" x14ac:dyDescent="0.2">
      <c r="B1825" s="1239"/>
    </row>
    <row r="1826" spans="2:2" ht="10.5" customHeight="1" x14ac:dyDescent="0.2">
      <c r="B1826" s="1239"/>
    </row>
    <row r="1827" spans="2:2" ht="10.5" customHeight="1" x14ac:dyDescent="0.2">
      <c r="B1827" s="1239"/>
    </row>
    <row r="1828" spans="2:2" ht="10.5" customHeight="1" x14ac:dyDescent="0.2">
      <c r="B1828" s="1239"/>
    </row>
    <row r="1829" spans="2:2" ht="10.5" customHeight="1" x14ac:dyDescent="0.2">
      <c r="B1829" s="1239"/>
    </row>
    <row r="1830" spans="2:2" ht="10.5" customHeight="1" x14ac:dyDescent="0.2">
      <c r="B1830" s="1239"/>
    </row>
    <row r="1831" spans="2:2" ht="10.5" customHeight="1" x14ac:dyDescent="0.2">
      <c r="B1831" s="1239"/>
    </row>
    <row r="1832" spans="2:2" ht="10.5" customHeight="1" x14ac:dyDescent="0.2">
      <c r="B1832" s="1239"/>
    </row>
    <row r="1833" spans="2:2" ht="10.5" customHeight="1" x14ac:dyDescent="0.2">
      <c r="B1833" s="1239"/>
    </row>
    <row r="1834" spans="2:2" ht="10.5" customHeight="1" x14ac:dyDescent="0.2">
      <c r="B1834" s="1239"/>
    </row>
    <row r="1835" spans="2:2" ht="10.5" customHeight="1" x14ac:dyDescent="0.2">
      <c r="B1835" s="1239"/>
    </row>
    <row r="1836" spans="2:2" ht="10.5" customHeight="1" x14ac:dyDescent="0.2">
      <c r="B1836" s="1239"/>
    </row>
    <row r="1837" spans="2:2" ht="10.5" customHeight="1" x14ac:dyDescent="0.2">
      <c r="B1837" s="1239"/>
    </row>
    <row r="1838" spans="2:2" ht="10.5" customHeight="1" x14ac:dyDescent="0.2">
      <c r="B1838" s="1239"/>
    </row>
    <row r="1839" spans="2:2" ht="10.5" customHeight="1" x14ac:dyDescent="0.2">
      <c r="B1839" s="1239"/>
    </row>
    <row r="1840" spans="2:2" ht="10.5" customHeight="1" x14ac:dyDescent="0.2">
      <c r="B1840" s="48"/>
    </row>
    <row r="1841" spans="2:7" ht="10.5" customHeight="1" x14ac:dyDescent="0.2">
      <c r="B1841" s="48"/>
    </row>
    <row r="1842" spans="2:7" ht="10.5" customHeight="1" x14ac:dyDescent="0.2">
      <c r="B1842" s="48"/>
    </row>
    <row r="1843" spans="2:7" ht="10.5" customHeight="1" x14ac:dyDescent="0.2">
      <c r="B1843" s="48"/>
    </row>
    <row r="1844" spans="2:7" ht="10.5" customHeight="1" x14ac:dyDescent="0.2">
      <c r="B1844" s="48"/>
    </row>
    <row r="1845" spans="2:7" ht="10.5" customHeight="1" x14ac:dyDescent="0.2">
      <c r="B1845" s="48"/>
    </row>
    <row r="1846" spans="2:7" ht="10.5" customHeight="1" x14ac:dyDescent="0.2">
      <c r="B1846" s="48"/>
    </row>
    <row r="1847" spans="2:7" ht="10.5" customHeight="1" x14ac:dyDescent="0.2">
      <c r="B1847" s="48"/>
    </row>
    <row r="1848" spans="2:7" ht="10.5" customHeight="1" x14ac:dyDescent="0.2">
      <c r="B1848" s="48"/>
    </row>
    <row r="1849" spans="2:7" ht="10.5" customHeight="1" x14ac:dyDescent="0.2">
      <c r="B1849" s="1239"/>
    </row>
    <row r="1850" spans="2:7" ht="10.5" customHeight="1" x14ac:dyDescent="0.2">
      <c r="B1850" s="48"/>
    </row>
    <row r="1851" spans="2:7" ht="10.5" customHeight="1" x14ac:dyDescent="0.2">
      <c r="B1851" s="48"/>
    </row>
    <row r="1852" spans="2:7" ht="10.5" customHeight="1" x14ac:dyDescent="0.2">
      <c r="B1852" s="48"/>
    </row>
    <row r="1853" spans="2:7" ht="10.5" customHeight="1" x14ac:dyDescent="0.2">
      <c r="B1853" s="48"/>
    </row>
    <row r="1854" spans="2:7" ht="10.5" customHeight="1" x14ac:dyDescent="0.2">
      <c r="B1854" s="48"/>
      <c r="G1854" s="149">
        <v>27</v>
      </c>
    </row>
    <row r="1855" spans="2:7" ht="10.5" customHeight="1" x14ac:dyDescent="0.2">
      <c r="B1855" s="48"/>
    </row>
    <row r="1856" spans="2:7" ht="10.5" customHeight="1" x14ac:dyDescent="0.2">
      <c r="B1856" s="48"/>
    </row>
    <row r="1857" spans="2:10" ht="11.45" customHeight="1" x14ac:dyDescent="0.2">
      <c r="B1857" s="1507" t="s">
        <v>228</v>
      </c>
      <c r="C1857" s="61"/>
      <c r="D1857" s="60"/>
      <c r="E1857" s="60"/>
      <c r="F1857" s="60"/>
      <c r="G1857" s="60"/>
      <c r="H1857" s="60"/>
      <c r="I1857" s="60"/>
      <c r="J1857" s="60"/>
    </row>
    <row r="1858" spans="2:10" ht="11.45" customHeight="1" x14ac:dyDescent="0.2">
      <c r="B1858" s="1672" t="s">
        <v>895</v>
      </c>
      <c r="C1858" s="1690" t="s">
        <v>480</v>
      </c>
      <c r="D1858" s="1690" t="s">
        <v>487</v>
      </c>
      <c r="E1858" s="1690" t="s">
        <v>337</v>
      </c>
      <c r="F1858" s="1690" t="s">
        <v>1067</v>
      </c>
      <c r="G1858" s="1698" t="s">
        <v>65</v>
      </c>
      <c r="H1858" s="1699"/>
      <c r="I1858" s="1700"/>
      <c r="J1858" s="1672" t="s">
        <v>1713</v>
      </c>
    </row>
    <row r="1859" spans="2:10" ht="11.25" customHeight="1" x14ac:dyDescent="0.2">
      <c r="B1859" s="1712"/>
      <c r="C1859" s="1701"/>
      <c r="D1859" s="1701"/>
      <c r="E1859" s="1701"/>
      <c r="F1859" s="1701"/>
      <c r="G1859" s="1698" t="s">
        <v>66</v>
      </c>
      <c r="H1859" s="1700"/>
      <c r="I1859" s="1690" t="s">
        <v>132</v>
      </c>
      <c r="J1859" s="1712"/>
    </row>
    <row r="1860" spans="2:10" ht="11.25" customHeight="1" x14ac:dyDescent="0.2">
      <c r="B1860" s="1712"/>
      <c r="C1860" s="1691"/>
      <c r="D1860" s="1691"/>
      <c r="E1860" s="1691"/>
      <c r="F1860" s="1691"/>
      <c r="G1860" s="1506" t="s">
        <v>67</v>
      </c>
      <c r="H1860" s="1506" t="s">
        <v>1714</v>
      </c>
      <c r="I1860" s="1691"/>
      <c r="J1860" s="1712"/>
    </row>
    <row r="1861" spans="2:10" ht="10.5" customHeight="1" x14ac:dyDescent="0.2">
      <c r="B1861" s="1673"/>
      <c r="C1861" s="1245" t="s">
        <v>68</v>
      </c>
      <c r="D1861" s="1245" t="s">
        <v>1247</v>
      </c>
      <c r="E1861" s="1245" t="s">
        <v>921</v>
      </c>
      <c r="F1861" s="1245" t="s">
        <v>493</v>
      </c>
      <c r="G1861" s="1682" t="s">
        <v>168</v>
      </c>
      <c r="H1861" s="1683"/>
      <c r="I1861" s="1245" t="s">
        <v>276</v>
      </c>
      <c r="J1861" s="1673"/>
    </row>
    <row r="1862" spans="2:10" ht="10.5" customHeight="1" x14ac:dyDescent="0.2">
      <c r="B1862" s="298" t="s">
        <v>143</v>
      </c>
      <c r="C1862" s="554">
        <v>5778</v>
      </c>
      <c r="D1862" s="554">
        <v>21519</v>
      </c>
      <c r="E1862" s="554">
        <v>110</v>
      </c>
      <c r="F1862" s="545">
        <v>1786</v>
      </c>
      <c r="G1862" s="513">
        <v>12.4</v>
      </c>
      <c r="H1862" s="513">
        <v>10.199999999999999</v>
      </c>
      <c r="I1862" s="562">
        <v>15</v>
      </c>
      <c r="J1862" s="964" t="s">
        <v>144</v>
      </c>
    </row>
    <row r="1863" spans="2:10" ht="10.5" customHeight="1" x14ac:dyDescent="0.2">
      <c r="B1863" s="298" t="s">
        <v>144</v>
      </c>
      <c r="C1863" s="554">
        <v>3468</v>
      </c>
      <c r="D1863" s="554">
        <v>8893</v>
      </c>
      <c r="E1863" s="554">
        <v>98.25</v>
      </c>
      <c r="F1863" s="545">
        <v>595</v>
      </c>
      <c r="G1863" s="513">
        <v>12.4</v>
      </c>
      <c r="H1863" s="513">
        <v>10.199999999999999</v>
      </c>
      <c r="I1863" s="562">
        <v>12</v>
      </c>
      <c r="J1863" s="964" t="s">
        <v>145</v>
      </c>
    </row>
    <row r="1864" spans="2:10" ht="10.5" customHeight="1" x14ac:dyDescent="0.2">
      <c r="B1864" s="298" t="s">
        <v>145</v>
      </c>
      <c r="C1864" s="554">
        <v>3380</v>
      </c>
      <c r="D1864" s="554">
        <v>3756</v>
      </c>
      <c r="E1864" s="554">
        <v>118.2</v>
      </c>
      <c r="F1864" s="545">
        <v>258</v>
      </c>
      <c r="G1864" s="513">
        <v>12.6</v>
      </c>
      <c r="H1864" s="513">
        <v>10.4</v>
      </c>
      <c r="I1864" s="562">
        <v>14</v>
      </c>
      <c r="J1864" s="964" t="s">
        <v>146</v>
      </c>
    </row>
    <row r="1865" spans="2:10" ht="10.5" customHeight="1" x14ac:dyDescent="0.2">
      <c r="B1865" s="298" t="s">
        <v>146</v>
      </c>
      <c r="C1865" s="554">
        <v>5410</v>
      </c>
      <c r="D1865" s="554">
        <v>11959</v>
      </c>
      <c r="E1865" s="554">
        <v>150</v>
      </c>
      <c r="F1865" s="545">
        <v>1451</v>
      </c>
      <c r="G1865" s="513">
        <v>16</v>
      </c>
      <c r="H1865" s="513">
        <v>13.8</v>
      </c>
      <c r="I1865" s="562">
        <v>14</v>
      </c>
      <c r="J1865" s="964" t="s">
        <v>147</v>
      </c>
    </row>
    <row r="1866" spans="2:10" ht="10.5" customHeight="1" x14ac:dyDescent="0.2">
      <c r="B1866" s="298" t="s">
        <v>147</v>
      </c>
      <c r="C1866" s="554">
        <v>6790</v>
      </c>
      <c r="D1866" s="554">
        <v>11934</v>
      </c>
      <c r="E1866" s="554">
        <v>248.9</v>
      </c>
      <c r="F1866" s="545">
        <v>2046</v>
      </c>
      <c r="G1866" s="513">
        <v>28</v>
      </c>
      <c r="H1866" s="513">
        <v>24.4</v>
      </c>
      <c r="I1866" s="562">
        <v>14</v>
      </c>
      <c r="J1866" s="964" t="s">
        <v>148</v>
      </c>
    </row>
    <row r="1867" spans="2:10" ht="10.5" customHeight="1" x14ac:dyDescent="0.2">
      <c r="B1867" s="298"/>
      <c r="C1867" s="554"/>
      <c r="D1867" s="554"/>
      <c r="E1867" s="554"/>
      <c r="F1867" s="545"/>
      <c r="G1867" s="513"/>
      <c r="H1867" s="513"/>
      <c r="I1867" s="562"/>
      <c r="J1867" s="964"/>
    </row>
    <row r="1868" spans="2:10" ht="10.5" customHeight="1" x14ac:dyDescent="0.2">
      <c r="B1868" s="298" t="s">
        <v>148</v>
      </c>
      <c r="C1868" s="554">
        <v>7100</v>
      </c>
      <c r="D1868" s="554">
        <v>17752</v>
      </c>
      <c r="E1868" s="554">
        <v>275.7</v>
      </c>
      <c r="F1868" s="545">
        <v>3708</v>
      </c>
      <c r="G1868" s="513">
        <v>33</v>
      </c>
      <c r="H1868" s="513">
        <v>29.4</v>
      </c>
      <c r="I1868" s="562">
        <v>17</v>
      </c>
      <c r="J1868" s="964" t="s">
        <v>149</v>
      </c>
    </row>
    <row r="1869" spans="2:10" ht="10.5" customHeight="1" x14ac:dyDescent="0.2">
      <c r="B1869" s="298" t="s">
        <v>149</v>
      </c>
      <c r="C1869" s="554">
        <v>8100</v>
      </c>
      <c r="D1869" s="554">
        <v>15625</v>
      </c>
      <c r="E1869" s="554">
        <v>278.5</v>
      </c>
      <c r="F1869" s="545">
        <v>3181</v>
      </c>
      <c r="G1869" s="513">
        <v>33</v>
      </c>
      <c r="H1869" s="513">
        <v>29.4</v>
      </c>
      <c r="I1869" s="562">
        <v>14</v>
      </c>
      <c r="J1869" s="964" t="s">
        <v>150</v>
      </c>
    </row>
    <row r="1870" spans="2:10" ht="10.5" customHeight="1" x14ac:dyDescent="0.2">
      <c r="B1870" s="298" t="s">
        <v>150</v>
      </c>
      <c r="C1870" s="554">
        <v>6400</v>
      </c>
      <c r="D1870" s="554">
        <v>15416</v>
      </c>
      <c r="E1870" s="554">
        <v>283.35000000000002</v>
      </c>
      <c r="F1870" s="545">
        <v>3177</v>
      </c>
      <c r="G1870" s="513">
        <v>33</v>
      </c>
      <c r="H1870" s="513">
        <v>29.4</v>
      </c>
      <c r="I1870" s="562">
        <v>12</v>
      </c>
      <c r="J1870" s="964" t="s">
        <v>748</v>
      </c>
    </row>
    <row r="1871" spans="2:10" ht="10.5" customHeight="1" x14ac:dyDescent="0.2">
      <c r="B1871" s="298" t="s">
        <v>748</v>
      </c>
      <c r="C1871" s="554">
        <v>8255</v>
      </c>
      <c r="D1871" s="554">
        <v>16940</v>
      </c>
      <c r="E1871" s="554">
        <v>310.35000000000002</v>
      </c>
      <c r="F1871" s="545">
        <v>3721</v>
      </c>
      <c r="G1871" s="513">
        <v>36</v>
      </c>
      <c r="H1871" s="513">
        <v>32.4</v>
      </c>
      <c r="I1871" s="562">
        <v>10</v>
      </c>
      <c r="J1871" s="964" t="s">
        <v>749</v>
      </c>
    </row>
    <row r="1872" spans="2:10" ht="10.5" customHeight="1" x14ac:dyDescent="0.2">
      <c r="B1872" s="298" t="s">
        <v>749</v>
      </c>
      <c r="C1872" s="554" t="s">
        <v>452</v>
      </c>
      <c r="D1872" s="554">
        <v>6106</v>
      </c>
      <c r="E1872" s="554">
        <v>366.3</v>
      </c>
      <c r="F1872" s="545">
        <v>1482</v>
      </c>
      <c r="G1872" s="513">
        <v>42.5</v>
      </c>
      <c r="H1872" s="513">
        <v>37.9</v>
      </c>
      <c r="I1872" s="562">
        <v>16</v>
      </c>
      <c r="J1872" s="964" t="s">
        <v>750</v>
      </c>
    </row>
    <row r="1873" spans="2:10" ht="10.5" customHeight="1" x14ac:dyDescent="0.2">
      <c r="B1873" s="298"/>
      <c r="C1873" s="554"/>
      <c r="D1873" s="554"/>
      <c r="E1873" s="554"/>
      <c r="F1873" s="545"/>
      <c r="G1873" s="513"/>
      <c r="H1873" s="513"/>
      <c r="I1873" s="562"/>
      <c r="J1873" s="964"/>
    </row>
    <row r="1874" spans="2:10" ht="10.5" customHeight="1" x14ac:dyDescent="0.2">
      <c r="B1874" s="298" t="s">
        <v>750</v>
      </c>
      <c r="C1874" s="554">
        <v>7100</v>
      </c>
      <c r="D1874" s="554">
        <v>15754</v>
      </c>
      <c r="E1874" s="554">
        <v>413.3</v>
      </c>
      <c r="F1874" s="545">
        <v>5023</v>
      </c>
      <c r="G1874" s="513">
        <v>48.9</v>
      </c>
      <c r="H1874" s="513">
        <v>43.6</v>
      </c>
      <c r="I1874" s="562">
        <v>16</v>
      </c>
      <c r="J1874" s="964" t="s">
        <v>751</v>
      </c>
    </row>
    <row r="1875" spans="2:10" ht="10.5" customHeight="1" x14ac:dyDescent="0.2">
      <c r="B1875" s="298" t="s">
        <v>751</v>
      </c>
      <c r="C1875" s="554">
        <v>7800</v>
      </c>
      <c r="D1875" s="554">
        <v>19956</v>
      </c>
      <c r="E1875" s="554">
        <v>577.75</v>
      </c>
      <c r="F1875" s="545">
        <v>7804</v>
      </c>
      <c r="G1875" s="513">
        <v>56.6</v>
      </c>
      <c r="H1875" s="513">
        <v>50.4</v>
      </c>
      <c r="I1875" s="562">
        <v>14</v>
      </c>
      <c r="J1875" s="964" t="s">
        <v>752</v>
      </c>
    </row>
    <row r="1876" spans="2:10" ht="10.5" customHeight="1" x14ac:dyDescent="0.2">
      <c r="B1876" s="298" t="s">
        <v>752</v>
      </c>
      <c r="C1876" s="554">
        <v>5400</v>
      </c>
      <c r="D1876" s="554">
        <v>8678</v>
      </c>
      <c r="E1876" s="554">
        <v>604.5</v>
      </c>
      <c r="F1876" s="545">
        <v>3487</v>
      </c>
      <c r="G1876" s="513">
        <v>64.7</v>
      </c>
      <c r="H1876" s="513">
        <v>57.6</v>
      </c>
      <c r="I1876" s="562">
        <v>14</v>
      </c>
      <c r="J1876" s="964" t="s">
        <v>753</v>
      </c>
    </row>
    <row r="1877" spans="2:10" ht="10.5" customHeight="1" x14ac:dyDescent="0.2">
      <c r="B1877" s="298" t="s">
        <v>753</v>
      </c>
      <c r="C1877" s="554">
        <v>6200</v>
      </c>
      <c r="D1877" s="554">
        <v>17739</v>
      </c>
      <c r="E1877" s="554">
        <v>701</v>
      </c>
      <c r="F1877" s="545">
        <v>8783</v>
      </c>
      <c r="G1877" s="513">
        <v>71</v>
      </c>
      <c r="H1877" s="513">
        <v>63.2</v>
      </c>
      <c r="I1877" s="562">
        <v>16</v>
      </c>
      <c r="J1877" s="964" t="s">
        <v>754</v>
      </c>
    </row>
    <row r="1878" spans="2:10" ht="10.5" customHeight="1" x14ac:dyDescent="0.2">
      <c r="B1878" s="298" t="s">
        <v>754</v>
      </c>
      <c r="C1878" s="554">
        <v>7400</v>
      </c>
      <c r="D1878" s="554">
        <v>13107</v>
      </c>
      <c r="E1878" s="554">
        <v>656.8</v>
      </c>
      <c r="F1878" s="545">
        <v>6305</v>
      </c>
      <c r="G1878" s="513">
        <v>77.7</v>
      </c>
      <c r="H1878" s="513">
        <v>69.2</v>
      </c>
      <c r="I1878" s="562">
        <v>12</v>
      </c>
      <c r="J1878" s="964" t="s">
        <v>755</v>
      </c>
    </row>
    <row r="1879" spans="2:10" ht="10.5" customHeight="1" x14ac:dyDescent="0.2">
      <c r="B1879" s="298"/>
      <c r="C1879" s="554"/>
      <c r="D1879" s="554"/>
      <c r="E1879" s="554"/>
      <c r="F1879" s="545"/>
      <c r="G1879" s="513"/>
      <c r="H1879" s="513"/>
      <c r="I1879" s="562"/>
      <c r="J1879" s="964"/>
    </row>
    <row r="1880" spans="2:10" ht="10.5" customHeight="1" x14ac:dyDescent="0.2">
      <c r="B1880" s="298" t="s">
        <v>755</v>
      </c>
      <c r="C1880" s="554">
        <v>6700</v>
      </c>
      <c r="D1880" s="554">
        <v>19108</v>
      </c>
      <c r="E1880" s="554">
        <v>791.9</v>
      </c>
      <c r="F1880" s="545">
        <v>11267</v>
      </c>
      <c r="G1880" s="513">
        <v>88.7</v>
      </c>
      <c r="H1880" s="513">
        <v>79</v>
      </c>
      <c r="I1880" s="562">
        <v>17</v>
      </c>
      <c r="J1880" s="964" t="s">
        <v>756</v>
      </c>
    </row>
    <row r="1881" spans="2:10" ht="10.5" customHeight="1" x14ac:dyDescent="0.2">
      <c r="B1881" s="298" t="s">
        <v>756</v>
      </c>
      <c r="C1881" s="554">
        <v>8100</v>
      </c>
      <c r="D1881" s="554">
        <v>19466</v>
      </c>
      <c r="E1881" s="554">
        <v>939.55</v>
      </c>
      <c r="F1881" s="545">
        <v>13429</v>
      </c>
      <c r="G1881" s="513">
        <v>102.6</v>
      </c>
      <c r="H1881" s="513">
        <v>91.4</v>
      </c>
      <c r="I1881" s="562">
        <v>13</v>
      </c>
      <c r="J1881" s="964" t="s">
        <v>757</v>
      </c>
    </row>
    <row r="1882" spans="2:10" ht="10.5" customHeight="1" x14ac:dyDescent="0.2">
      <c r="B1882" s="298" t="s">
        <v>757</v>
      </c>
      <c r="C1882" s="554">
        <v>6300</v>
      </c>
      <c r="D1882" s="554">
        <v>10713</v>
      </c>
      <c r="E1882" s="554">
        <v>925.4</v>
      </c>
      <c r="F1882" s="545">
        <v>7160</v>
      </c>
      <c r="G1882" s="513">
        <v>115</v>
      </c>
      <c r="H1882" s="513">
        <v>103.8</v>
      </c>
      <c r="I1882" s="562">
        <v>14</v>
      </c>
      <c r="J1882" s="964" t="s">
        <v>758</v>
      </c>
    </row>
    <row r="1883" spans="2:10" ht="10.5" customHeight="1" x14ac:dyDescent="0.2">
      <c r="B1883" s="298" t="s">
        <v>758</v>
      </c>
      <c r="C1883" s="554">
        <v>4600</v>
      </c>
      <c r="D1883" s="554">
        <v>11374</v>
      </c>
      <c r="E1883" s="554">
        <v>1143.6500000000001</v>
      </c>
      <c r="F1883" s="545">
        <v>9257</v>
      </c>
      <c r="G1883" s="513">
        <v>132</v>
      </c>
      <c r="H1883" s="513">
        <v>120.8</v>
      </c>
      <c r="I1883" s="562">
        <v>12</v>
      </c>
      <c r="J1883" s="964" t="s">
        <v>759</v>
      </c>
    </row>
    <row r="1884" spans="2:10" ht="10.5" customHeight="1" x14ac:dyDescent="0.2">
      <c r="B1884" s="298" t="s">
        <v>759</v>
      </c>
      <c r="C1884" s="554">
        <v>4200</v>
      </c>
      <c r="D1884" s="554">
        <v>14880</v>
      </c>
      <c r="E1884" s="554">
        <v>1382</v>
      </c>
      <c r="F1884" s="545">
        <v>15315</v>
      </c>
      <c r="G1884" s="513">
        <v>153</v>
      </c>
      <c r="H1884" s="513">
        <v>141.80000000000001</v>
      </c>
      <c r="I1884" s="562">
        <v>14</v>
      </c>
      <c r="J1884" s="964" t="s">
        <v>760</v>
      </c>
    </row>
    <row r="1885" spans="2:10" ht="10.5" customHeight="1" x14ac:dyDescent="0.2">
      <c r="B1885" s="298"/>
      <c r="C1885" s="554"/>
      <c r="D1885" s="554"/>
      <c r="E1885" s="554"/>
      <c r="F1885" s="545"/>
      <c r="G1885" s="513"/>
      <c r="H1885" s="513"/>
      <c r="I1885" s="562"/>
      <c r="J1885" s="964"/>
    </row>
    <row r="1886" spans="2:10" ht="10.5" customHeight="1" x14ac:dyDescent="0.2">
      <c r="B1886" s="298" t="s">
        <v>760</v>
      </c>
      <c r="C1886" s="554">
        <v>4400</v>
      </c>
      <c r="D1886" s="554">
        <v>9473</v>
      </c>
      <c r="E1886" s="554">
        <v>1500.6</v>
      </c>
      <c r="F1886" s="545">
        <v>9892</v>
      </c>
      <c r="G1886" s="513">
        <v>172.8</v>
      </c>
      <c r="H1886" s="513">
        <v>161.6</v>
      </c>
      <c r="I1886" s="562">
        <v>11</v>
      </c>
      <c r="J1886" s="964" t="s">
        <v>761</v>
      </c>
    </row>
    <row r="1887" spans="2:10" ht="10.5" customHeight="1" x14ac:dyDescent="0.2">
      <c r="B1887" s="298" t="s">
        <v>761</v>
      </c>
      <c r="C1887" s="554">
        <v>4200</v>
      </c>
      <c r="D1887" s="554">
        <v>10085</v>
      </c>
      <c r="E1887" s="554">
        <v>1775.9</v>
      </c>
      <c r="F1887" s="545">
        <v>12185</v>
      </c>
      <c r="G1887" s="513">
        <v>189.5</v>
      </c>
      <c r="H1887" s="513">
        <v>178.3</v>
      </c>
      <c r="I1887" s="562">
        <v>13</v>
      </c>
      <c r="J1887" s="964" t="s">
        <v>449</v>
      </c>
    </row>
    <row r="1888" spans="2:10" ht="10.5" customHeight="1" x14ac:dyDescent="0.2">
      <c r="B1888" s="298" t="s">
        <v>449</v>
      </c>
      <c r="C1888" s="554">
        <v>4250</v>
      </c>
      <c r="D1888" s="554">
        <v>11685</v>
      </c>
      <c r="E1888" s="554">
        <v>1977.1</v>
      </c>
      <c r="F1888" s="545">
        <v>15998</v>
      </c>
      <c r="G1888" s="513">
        <v>205.5</v>
      </c>
      <c r="H1888" s="513">
        <v>194.3</v>
      </c>
      <c r="I1888" s="562">
        <v>13</v>
      </c>
      <c r="J1888" s="964" t="s">
        <v>450</v>
      </c>
    </row>
    <row r="1889" spans="2:10" ht="10.5" customHeight="1" x14ac:dyDescent="0.2">
      <c r="B1889" s="298" t="s">
        <v>450</v>
      </c>
      <c r="C1889" s="554" t="s">
        <v>452</v>
      </c>
      <c r="D1889" s="554">
        <v>19214</v>
      </c>
      <c r="E1889" s="501" t="s">
        <v>452</v>
      </c>
      <c r="F1889" s="545">
        <v>31580</v>
      </c>
      <c r="G1889" s="513" t="s">
        <v>452</v>
      </c>
      <c r="H1889" s="513" t="s">
        <v>452</v>
      </c>
      <c r="I1889" s="562" t="s">
        <v>452</v>
      </c>
      <c r="J1889" s="964" t="s">
        <v>451</v>
      </c>
    </row>
    <row r="1890" spans="2:10" ht="10.5" customHeight="1" x14ac:dyDescent="0.2">
      <c r="B1890" s="298" t="s">
        <v>451</v>
      </c>
      <c r="C1890" s="511" t="s">
        <v>452</v>
      </c>
      <c r="D1890" s="511" t="s">
        <v>452</v>
      </c>
      <c r="E1890" s="501" t="s">
        <v>452</v>
      </c>
      <c r="F1890" s="545">
        <v>25400</v>
      </c>
      <c r="G1890" s="513" t="s">
        <v>452</v>
      </c>
      <c r="H1890" s="513" t="s">
        <v>452</v>
      </c>
      <c r="I1890" s="562" t="s">
        <v>452</v>
      </c>
      <c r="J1890" s="964" t="s">
        <v>320</v>
      </c>
    </row>
    <row r="1891" spans="2:10" ht="10.5" customHeight="1" x14ac:dyDescent="0.2">
      <c r="B1891" s="298"/>
      <c r="C1891" s="511"/>
      <c r="D1891" s="511"/>
      <c r="E1891" s="501"/>
      <c r="F1891" s="545"/>
      <c r="G1891" s="513"/>
      <c r="H1891" s="513"/>
      <c r="I1891" s="562"/>
      <c r="J1891" s="964"/>
    </row>
    <row r="1892" spans="2:10" ht="10.5" customHeight="1" x14ac:dyDescent="0.2">
      <c r="B1892" s="298" t="s">
        <v>320</v>
      </c>
      <c r="C1892" s="511" t="s">
        <v>452</v>
      </c>
      <c r="D1892" s="511" t="s">
        <v>452</v>
      </c>
      <c r="E1892" s="501" t="s">
        <v>452</v>
      </c>
      <c r="F1892" s="545">
        <v>22826</v>
      </c>
      <c r="G1892" s="513" t="s">
        <v>452</v>
      </c>
      <c r="H1892" s="513" t="s">
        <v>452</v>
      </c>
      <c r="I1892" s="562" t="s">
        <v>452</v>
      </c>
      <c r="J1892" s="964" t="s">
        <v>321</v>
      </c>
    </row>
    <row r="1893" spans="2:10" ht="10.5" customHeight="1" x14ac:dyDescent="0.2">
      <c r="B1893" s="298" t="s">
        <v>321</v>
      </c>
      <c r="C1893" s="511" t="s">
        <v>452</v>
      </c>
      <c r="D1893" s="511" t="s">
        <v>452</v>
      </c>
      <c r="E1893" s="501" t="s">
        <v>452</v>
      </c>
      <c r="F1893" s="545">
        <v>16571</v>
      </c>
      <c r="G1893" s="513" t="s">
        <v>452</v>
      </c>
      <c r="H1893" s="513" t="s">
        <v>452</v>
      </c>
      <c r="I1893" s="562" t="s">
        <v>452</v>
      </c>
      <c r="J1893" s="964" t="s">
        <v>322</v>
      </c>
    </row>
    <row r="1894" spans="2:10" ht="10.5" customHeight="1" x14ac:dyDescent="0.2">
      <c r="B1894" s="298" t="s">
        <v>322</v>
      </c>
      <c r="C1894" s="511" t="s">
        <v>452</v>
      </c>
      <c r="D1894" s="511" t="s">
        <v>452</v>
      </c>
      <c r="E1894" s="501" t="s">
        <v>452</v>
      </c>
      <c r="F1894" s="545">
        <v>19576</v>
      </c>
      <c r="G1894" s="513" t="s">
        <v>452</v>
      </c>
      <c r="H1894" s="513" t="s">
        <v>452</v>
      </c>
      <c r="I1894" s="562" t="s">
        <v>452</v>
      </c>
      <c r="J1894" s="964" t="s">
        <v>323</v>
      </c>
    </row>
    <row r="1895" spans="2:10" ht="10.5" customHeight="1" x14ac:dyDescent="0.2">
      <c r="B1895" s="298" t="s">
        <v>323</v>
      </c>
      <c r="C1895" s="511" t="s">
        <v>452</v>
      </c>
      <c r="D1895" s="511" t="s">
        <v>452</v>
      </c>
      <c r="E1895" s="501" t="s">
        <v>452</v>
      </c>
      <c r="F1895" s="545">
        <v>22563</v>
      </c>
      <c r="G1895" s="513" t="s">
        <v>452</v>
      </c>
      <c r="H1895" s="513" t="s">
        <v>452</v>
      </c>
      <c r="I1895" s="562" t="s">
        <v>452</v>
      </c>
      <c r="J1895" s="986" t="s">
        <v>279</v>
      </c>
    </row>
    <row r="1896" spans="2:10" ht="10.5" customHeight="1" x14ac:dyDescent="0.2">
      <c r="B1896" s="298" t="s">
        <v>279</v>
      </c>
      <c r="C1896" s="511" t="s">
        <v>452</v>
      </c>
      <c r="D1896" s="511" t="s">
        <v>452</v>
      </c>
      <c r="E1896" s="501" t="s">
        <v>452</v>
      </c>
      <c r="F1896" s="545">
        <v>27567</v>
      </c>
      <c r="G1896" s="513" t="s">
        <v>452</v>
      </c>
      <c r="H1896" s="513" t="s">
        <v>452</v>
      </c>
      <c r="I1896" s="562" t="s">
        <v>452</v>
      </c>
      <c r="J1896" s="964" t="s">
        <v>324</v>
      </c>
    </row>
    <row r="1897" spans="2:10" ht="10.5" customHeight="1" x14ac:dyDescent="0.2">
      <c r="B1897" s="298"/>
      <c r="C1897" s="511"/>
      <c r="D1897" s="511"/>
      <c r="E1897" s="501"/>
      <c r="F1897" s="545"/>
      <c r="G1897" s="513"/>
      <c r="H1897" s="513"/>
      <c r="I1897" s="562"/>
      <c r="J1897" s="964"/>
    </row>
    <row r="1898" spans="2:10" ht="10.5" customHeight="1" x14ac:dyDescent="0.2">
      <c r="B1898" s="298" t="s">
        <v>324</v>
      </c>
      <c r="C1898" s="511" t="s">
        <v>452</v>
      </c>
      <c r="D1898" s="511" t="s">
        <v>452</v>
      </c>
      <c r="E1898" s="501" t="s">
        <v>452</v>
      </c>
      <c r="F1898" s="545">
        <v>22215</v>
      </c>
      <c r="G1898" s="513" t="s">
        <v>452</v>
      </c>
      <c r="H1898" s="513" t="s">
        <v>452</v>
      </c>
      <c r="I1898" s="562" t="s">
        <v>452</v>
      </c>
      <c r="J1898" s="964" t="s">
        <v>325</v>
      </c>
    </row>
    <row r="1899" spans="2:10" ht="10.5" customHeight="1" x14ac:dyDescent="0.2">
      <c r="B1899" s="298" t="s">
        <v>325</v>
      </c>
      <c r="C1899" s="510" t="s">
        <v>452</v>
      </c>
      <c r="D1899" s="510" t="s">
        <v>452</v>
      </c>
      <c r="E1899" s="303" t="s">
        <v>452</v>
      </c>
      <c r="F1899" s="495">
        <v>39703</v>
      </c>
      <c r="G1899" s="515" t="s">
        <v>452</v>
      </c>
      <c r="H1899" s="515" t="s">
        <v>452</v>
      </c>
      <c r="I1899" s="555" t="s">
        <v>452</v>
      </c>
      <c r="J1899" s="964" t="s">
        <v>278</v>
      </c>
    </row>
    <row r="1900" spans="2:10" ht="10.5" customHeight="1" x14ac:dyDescent="0.2">
      <c r="B1900" s="504" t="s">
        <v>278</v>
      </c>
      <c r="C1900" s="510" t="s">
        <v>452</v>
      </c>
      <c r="D1900" s="510" t="s">
        <v>452</v>
      </c>
      <c r="E1900" s="303" t="s">
        <v>452</v>
      </c>
      <c r="F1900" s="495">
        <v>31578</v>
      </c>
      <c r="G1900" s="515" t="s">
        <v>452</v>
      </c>
      <c r="H1900" s="515" t="s">
        <v>452</v>
      </c>
      <c r="I1900" s="555" t="s">
        <v>452</v>
      </c>
      <c r="J1900" s="987" t="s">
        <v>715</v>
      </c>
    </row>
    <row r="1901" spans="2:10" ht="10.5" customHeight="1" x14ac:dyDescent="0.2">
      <c r="B1901" s="319" t="s">
        <v>715</v>
      </c>
      <c r="C1901" s="510" t="s">
        <v>452</v>
      </c>
      <c r="D1901" s="510" t="s">
        <v>452</v>
      </c>
      <c r="E1901" s="303" t="s">
        <v>452</v>
      </c>
      <c r="F1901" s="495">
        <v>35365</v>
      </c>
      <c r="G1901" s="515" t="s">
        <v>452</v>
      </c>
      <c r="H1901" s="515" t="s">
        <v>452</v>
      </c>
      <c r="I1901" s="555" t="s">
        <v>452</v>
      </c>
      <c r="J1901" s="987" t="s">
        <v>743</v>
      </c>
    </row>
    <row r="1902" spans="2:10" ht="10.5" customHeight="1" x14ac:dyDescent="0.2">
      <c r="B1902" s="319" t="s">
        <v>743</v>
      </c>
      <c r="C1902" s="510" t="s">
        <v>452</v>
      </c>
      <c r="D1902" s="510" t="s">
        <v>452</v>
      </c>
      <c r="E1902" s="303" t="s">
        <v>452</v>
      </c>
      <c r="F1902" s="495">
        <v>31010</v>
      </c>
      <c r="G1902" s="515" t="s">
        <v>452</v>
      </c>
      <c r="H1902" s="515" t="s">
        <v>452</v>
      </c>
      <c r="I1902" s="555" t="s">
        <v>452</v>
      </c>
      <c r="J1902" s="987" t="s">
        <v>496</v>
      </c>
    </row>
    <row r="1903" spans="2:10" ht="10.5" customHeight="1" x14ac:dyDescent="0.2">
      <c r="B1903" s="319"/>
      <c r="C1903" s="510"/>
      <c r="D1903" s="510"/>
      <c r="E1903" s="303"/>
      <c r="F1903" s="495"/>
      <c r="G1903" s="515"/>
      <c r="H1903" s="515"/>
      <c r="I1903" s="555"/>
      <c r="J1903" s="987"/>
    </row>
    <row r="1904" spans="2:10" ht="10.5" customHeight="1" x14ac:dyDescent="0.2">
      <c r="B1904" s="319" t="s">
        <v>496</v>
      </c>
      <c r="C1904" s="510" t="s">
        <v>452</v>
      </c>
      <c r="D1904" s="510" t="s">
        <v>452</v>
      </c>
      <c r="E1904" s="560">
        <v>3500</v>
      </c>
      <c r="F1904" s="495">
        <v>36200</v>
      </c>
      <c r="G1904" s="515" t="s">
        <v>452</v>
      </c>
      <c r="H1904" s="515" t="s">
        <v>452</v>
      </c>
      <c r="I1904" s="555" t="s">
        <v>452</v>
      </c>
      <c r="J1904" s="987" t="s">
        <v>382</v>
      </c>
    </row>
    <row r="1905" spans="2:10" ht="10.5" customHeight="1" x14ac:dyDescent="0.2">
      <c r="B1905" s="319" t="s">
        <v>382</v>
      </c>
      <c r="C1905" s="510" t="s">
        <v>452</v>
      </c>
      <c r="D1905" s="510" t="s">
        <v>452</v>
      </c>
      <c r="E1905" s="560">
        <v>3750</v>
      </c>
      <c r="F1905" s="495">
        <v>26873</v>
      </c>
      <c r="G1905" s="515" t="s">
        <v>452</v>
      </c>
      <c r="H1905" s="515" t="s">
        <v>452</v>
      </c>
      <c r="I1905" s="555" t="s">
        <v>452</v>
      </c>
      <c r="J1905" s="987" t="s">
        <v>795</v>
      </c>
    </row>
    <row r="1906" spans="2:10" ht="10.5" customHeight="1" x14ac:dyDescent="0.2">
      <c r="B1906" s="319" t="s">
        <v>795</v>
      </c>
      <c r="C1906" s="510" t="s">
        <v>452</v>
      </c>
      <c r="D1906" s="510" t="s">
        <v>452</v>
      </c>
      <c r="E1906" s="560">
        <v>4100</v>
      </c>
      <c r="F1906" s="495">
        <v>14416</v>
      </c>
      <c r="G1906" s="515" t="s">
        <v>452</v>
      </c>
      <c r="H1906" s="515" t="s">
        <v>452</v>
      </c>
      <c r="I1906" s="555" t="s">
        <v>452</v>
      </c>
      <c r="J1906" s="966" t="s">
        <v>490</v>
      </c>
    </row>
    <row r="1907" spans="2:10" ht="10.5" customHeight="1" x14ac:dyDescent="0.2">
      <c r="B1907" s="319" t="s">
        <v>490</v>
      </c>
      <c r="C1907" s="510" t="s">
        <v>452</v>
      </c>
      <c r="D1907" s="510" t="s">
        <v>452</v>
      </c>
      <c r="E1907" s="560">
        <v>6375</v>
      </c>
      <c r="F1907" s="495">
        <v>16745</v>
      </c>
      <c r="G1907" s="515" t="s">
        <v>452</v>
      </c>
      <c r="H1907" s="515" t="s">
        <v>452</v>
      </c>
      <c r="I1907" s="555" t="s">
        <v>452</v>
      </c>
      <c r="J1907" s="967">
        <v>40087</v>
      </c>
    </row>
    <row r="1908" spans="2:10" ht="10.5" customHeight="1" x14ac:dyDescent="0.2">
      <c r="B1908" s="319" t="s">
        <v>709</v>
      </c>
      <c r="C1908" s="510" t="s">
        <v>452</v>
      </c>
      <c r="D1908" s="510" t="s">
        <v>452</v>
      </c>
      <c r="E1908" s="560">
        <v>6250</v>
      </c>
      <c r="F1908" s="495">
        <v>29625</v>
      </c>
      <c r="G1908" s="515" t="s">
        <v>452</v>
      </c>
      <c r="H1908" s="515" t="s">
        <v>452</v>
      </c>
      <c r="I1908" s="555" t="s">
        <v>452</v>
      </c>
      <c r="J1908" s="967">
        <v>40483</v>
      </c>
    </row>
    <row r="1909" spans="2:10" ht="10.5" customHeight="1" x14ac:dyDescent="0.2">
      <c r="B1909" s="319"/>
      <c r="C1909" s="510"/>
      <c r="D1909" s="510"/>
      <c r="E1909" s="560"/>
      <c r="F1909" s="495"/>
      <c r="G1909" s="515"/>
      <c r="H1909" s="515"/>
      <c r="I1909" s="555"/>
      <c r="J1909" s="967"/>
    </row>
    <row r="1910" spans="2:10" ht="10.5" customHeight="1" x14ac:dyDescent="0.2">
      <c r="B1910" s="634" t="s">
        <v>332</v>
      </c>
      <c r="C1910" s="636" t="s">
        <v>452</v>
      </c>
      <c r="D1910" s="586">
        <v>28300</v>
      </c>
      <c r="E1910" s="1021">
        <v>6500</v>
      </c>
      <c r="F1910" s="587">
        <v>36790</v>
      </c>
      <c r="G1910" s="930" t="s">
        <v>452</v>
      </c>
      <c r="H1910" s="930" t="s">
        <v>452</v>
      </c>
      <c r="I1910" s="972" t="s">
        <v>452</v>
      </c>
      <c r="J1910" s="1529">
        <v>40878</v>
      </c>
    </row>
    <row r="1911" spans="2:10" ht="10.5" customHeight="1" x14ac:dyDescent="0.2">
      <c r="B1911" s="634" t="s">
        <v>335</v>
      </c>
      <c r="C1911" s="636" t="s">
        <v>452</v>
      </c>
      <c r="D1911" s="586">
        <v>26645</v>
      </c>
      <c r="E1911" s="1021">
        <v>6100</v>
      </c>
      <c r="F1911" s="587">
        <v>32507</v>
      </c>
      <c r="G1911" s="930"/>
      <c r="H1911" s="930"/>
      <c r="I1911" s="972"/>
      <c r="J1911" s="1529" t="s">
        <v>1318</v>
      </c>
    </row>
    <row r="1912" spans="2:10" ht="10.5" customHeight="1" x14ac:dyDescent="0.2">
      <c r="B1912" s="634" t="s">
        <v>1318</v>
      </c>
      <c r="C1912" s="636" t="s">
        <v>452</v>
      </c>
      <c r="D1912" s="586">
        <v>12536</v>
      </c>
      <c r="E1912" s="930" t="s">
        <v>452</v>
      </c>
      <c r="F1912" s="587">
        <v>15294</v>
      </c>
      <c r="G1912" s="930" t="s">
        <v>452</v>
      </c>
      <c r="H1912" s="930" t="s">
        <v>452</v>
      </c>
      <c r="I1912" s="972" t="s">
        <v>452</v>
      </c>
      <c r="J1912" s="1529" t="s">
        <v>1356</v>
      </c>
    </row>
    <row r="1913" spans="2:10" ht="10.5" customHeight="1" x14ac:dyDescent="0.2">
      <c r="B1913" s="634" t="s">
        <v>1356</v>
      </c>
      <c r="C1913" s="636" t="s">
        <v>452</v>
      </c>
      <c r="D1913" s="586">
        <v>4988</v>
      </c>
      <c r="E1913" s="930" t="s">
        <v>452</v>
      </c>
      <c r="F1913" s="587">
        <v>6085</v>
      </c>
      <c r="G1913" s="930" t="s">
        <v>452</v>
      </c>
      <c r="H1913" s="930" t="s">
        <v>452</v>
      </c>
      <c r="I1913" s="972" t="s">
        <v>452</v>
      </c>
      <c r="J1913" s="1529" t="s">
        <v>1357</v>
      </c>
    </row>
    <row r="1914" spans="2:10" ht="10.5" customHeight="1" x14ac:dyDescent="0.2">
      <c r="B1914" s="634" t="s">
        <v>1357</v>
      </c>
      <c r="C1914" s="636" t="s">
        <v>452</v>
      </c>
      <c r="D1914" s="586">
        <v>7021</v>
      </c>
      <c r="E1914" s="930" t="s">
        <v>452</v>
      </c>
      <c r="F1914" s="587">
        <v>8425</v>
      </c>
      <c r="G1914" s="930" t="s">
        <v>452</v>
      </c>
      <c r="H1914" s="930" t="s">
        <v>452</v>
      </c>
      <c r="I1914" s="972" t="s">
        <v>452</v>
      </c>
      <c r="J1914" s="1529" t="s">
        <v>1400</v>
      </c>
    </row>
    <row r="1915" spans="2:10" ht="10.5" customHeight="1" x14ac:dyDescent="0.2">
      <c r="B1915" s="634"/>
      <c r="C1915" s="636"/>
      <c r="D1915" s="586"/>
      <c r="E1915" s="930"/>
      <c r="F1915" s="587"/>
      <c r="G1915" s="930"/>
      <c r="H1915" s="930"/>
      <c r="I1915" s="972"/>
      <c r="J1915" s="1529"/>
    </row>
    <row r="1916" spans="2:10" ht="10.5" customHeight="1" x14ac:dyDescent="0.2">
      <c r="B1916" s="634" t="s">
        <v>1400</v>
      </c>
      <c r="C1916" s="636" t="s">
        <v>452</v>
      </c>
      <c r="D1916" s="586">
        <v>8500</v>
      </c>
      <c r="E1916" s="636" t="s">
        <v>452</v>
      </c>
      <c r="F1916" s="587">
        <v>12580</v>
      </c>
      <c r="G1916" s="930" t="s">
        <v>452</v>
      </c>
      <c r="H1916" s="930" t="s">
        <v>452</v>
      </c>
      <c r="I1916" s="1499" t="s">
        <v>452</v>
      </c>
      <c r="J1916" s="1529" t="s">
        <v>1423</v>
      </c>
    </row>
    <row r="1917" spans="2:10" ht="10.5" customHeight="1" x14ac:dyDescent="0.2">
      <c r="B1917" s="635" t="s">
        <v>1492</v>
      </c>
      <c r="C1917" s="637" t="s">
        <v>452</v>
      </c>
      <c r="D1917" s="638">
        <v>6566</v>
      </c>
      <c r="E1917" s="637" t="s">
        <v>452</v>
      </c>
      <c r="F1917" s="638">
        <v>9980</v>
      </c>
      <c r="G1917" s="979" t="s">
        <v>452</v>
      </c>
      <c r="H1917" s="977" t="s">
        <v>452</v>
      </c>
      <c r="I1917" s="1468" t="s">
        <v>452</v>
      </c>
      <c r="J1917" s="1530" t="s">
        <v>1480</v>
      </c>
    </row>
    <row r="1918" spans="2:10" ht="6" customHeight="1" x14ac:dyDescent="0.2">
      <c r="B1918" s="1298"/>
      <c r="C1918" s="1299"/>
      <c r="D1918" s="1300"/>
      <c r="E1918" s="1299"/>
      <c r="F1918" s="1300"/>
      <c r="G1918" s="1301"/>
      <c r="H1918" s="1302"/>
    </row>
    <row r="1919" spans="2:10" s="466" customFormat="1" ht="10.5" customHeight="1" x14ac:dyDescent="0.2">
      <c r="B1919" s="1241" t="s">
        <v>922</v>
      </c>
      <c r="C1919" s="1241" t="s">
        <v>259</v>
      </c>
      <c r="D1919" s="1241"/>
      <c r="E1919" s="1241"/>
      <c r="F1919" s="1241"/>
      <c r="G1919" s="1303"/>
      <c r="H1919" s="1241"/>
    </row>
    <row r="1920" spans="2:10" s="466" customFormat="1" ht="10.5" customHeight="1" x14ac:dyDescent="0.2">
      <c r="B1920" s="1241"/>
      <c r="C1920" s="1241" t="s">
        <v>260</v>
      </c>
      <c r="D1920" s="1241"/>
      <c r="E1920" s="1241"/>
      <c r="F1920" s="1241"/>
      <c r="G1920" s="1241"/>
      <c r="H1920" s="1241"/>
    </row>
    <row r="1921" spans="2:8" s="466" customFormat="1" ht="10.5" customHeight="1" x14ac:dyDescent="0.2">
      <c r="B1921" s="1241" t="s">
        <v>923</v>
      </c>
      <c r="C1921" s="1241"/>
      <c r="D1921" s="1241"/>
      <c r="E1921" s="1241"/>
      <c r="F1921" s="1241"/>
      <c r="G1921" s="1241"/>
      <c r="H1921" s="1241"/>
    </row>
    <row r="1922" spans="2:8" ht="10.5" customHeight="1" x14ac:dyDescent="0.2">
      <c r="C1922" s="158"/>
      <c r="D1922" s="158"/>
      <c r="E1922" s="158"/>
      <c r="F1922" s="158"/>
      <c r="G1922" s="158"/>
      <c r="H1922" s="158"/>
    </row>
    <row r="1923" spans="2:8" ht="10.5" customHeight="1" x14ac:dyDescent="0.2">
      <c r="C1923" s="158"/>
      <c r="D1923" s="158"/>
      <c r="E1923" s="158"/>
      <c r="F1923" s="158"/>
      <c r="G1923" s="158"/>
      <c r="H1923" s="158"/>
    </row>
    <row r="1924" spans="2:8" ht="10.5" customHeight="1" x14ac:dyDescent="0.2">
      <c r="C1924" s="48"/>
    </row>
    <row r="1925" spans="2:8" ht="10.5" customHeight="1" x14ac:dyDescent="0.2">
      <c r="C1925" s="48"/>
    </row>
    <row r="1926" spans="2:8" ht="10.5" customHeight="1" x14ac:dyDescent="0.2">
      <c r="C1926" s="48"/>
    </row>
    <row r="1927" spans="2:8" ht="10.5" customHeight="1" x14ac:dyDescent="0.2">
      <c r="C1927" s="48"/>
    </row>
    <row r="1928" spans="2:8" ht="10.5" customHeight="1" x14ac:dyDescent="0.2">
      <c r="C1928" s="48"/>
    </row>
    <row r="1929" spans="2:8" ht="10.5" customHeight="1" x14ac:dyDescent="0.2">
      <c r="C1929" s="48"/>
    </row>
    <row r="1930" spans="2:8" ht="10.5" customHeight="1" x14ac:dyDescent="0.2">
      <c r="C1930" s="48"/>
    </row>
    <row r="1931" spans="2:8" ht="10.5" customHeight="1" x14ac:dyDescent="0.2">
      <c r="C1931" s="48"/>
    </row>
    <row r="1932" spans="2:8" ht="10.5" customHeight="1" x14ac:dyDescent="0.2">
      <c r="C1932" s="48"/>
    </row>
    <row r="1933" spans="2:8" ht="10.5" customHeight="1" x14ac:dyDescent="0.2">
      <c r="C1933" s="48"/>
    </row>
    <row r="1934" spans="2:8" ht="10.5" customHeight="1" x14ac:dyDescent="0.2">
      <c r="C1934" s="48"/>
    </row>
    <row r="1935" spans="2:8" ht="10.5" customHeight="1" x14ac:dyDescent="0.2">
      <c r="C1935" s="48"/>
    </row>
    <row r="1936" spans="2:8" ht="10.5" customHeight="1" x14ac:dyDescent="0.2">
      <c r="C1936" s="48"/>
    </row>
    <row r="1937" spans="2:11" ht="10.5" customHeight="1" x14ac:dyDescent="0.2">
      <c r="C1937" s="48"/>
    </row>
    <row r="1938" spans="2:11" ht="10.5" customHeight="1" x14ac:dyDescent="0.2">
      <c r="C1938" s="1239"/>
    </row>
    <row r="1939" spans="2:11" ht="10.5" customHeight="1" x14ac:dyDescent="0.2">
      <c r="C1939" s="1239"/>
    </row>
    <row r="1940" spans="2:11" ht="10.5" customHeight="1" x14ac:dyDescent="0.2">
      <c r="C1940" s="1239"/>
    </row>
    <row r="1941" spans="2:11" ht="10.5" customHeight="1" x14ac:dyDescent="0.2">
      <c r="C1941" s="1239"/>
    </row>
    <row r="1942" spans="2:11" ht="10.5" customHeight="1" x14ac:dyDescent="0.2">
      <c r="C1942" s="1239"/>
    </row>
    <row r="1943" spans="2:11" ht="10.5" customHeight="1" x14ac:dyDescent="0.2">
      <c r="C1943" s="1239"/>
    </row>
    <row r="1944" spans="2:11" ht="10.5" customHeight="1" x14ac:dyDescent="0.2">
      <c r="C1944" s="1239"/>
    </row>
    <row r="1945" spans="2:11" ht="10.5" customHeight="1" x14ac:dyDescent="0.2">
      <c r="C1945" s="48"/>
    </row>
    <row r="1946" spans="2:11" ht="10.5" customHeight="1" x14ac:dyDescent="0.2">
      <c r="C1946" s="48"/>
    </row>
    <row r="1947" spans="2:11" ht="10.5" customHeight="1" x14ac:dyDescent="0.2">
      <c r="C1947" s="48"/>
      <c r="G1947" s="149">
        <v>28</v>
      </c>
    </row>
    <row r="1948" spans="2:11" ht="10.5" customHeight="1" x14ac:dyDescent="0.2">
      <c r="C1948" s="48"/>
      <c r="I1948" s="59"/>
    </row>
    <row r="1949" spans="2:11" ht="11.45" customHeight="1" x14ac:dyDescent="0.2">
      <c r="G1949" s="73"/>
      <c r="I1949" s="1216"/>
      <c r="J1949" s="59"/>
    </row>
    <row r="1950" spans="2:11" ht="11.45" customHeight="1" x14ac:dyDescent="0.2">
      <c r="B1950" s="60" t="s">
        <v>832</v>
      </c>
      <c r="C1950" s="60"/>
      <c r="D1950" s="60"/>
      <c r="E1950" s="60"/>
      <c r="F1950" s="60"/>
      <c r="G1950" s="60"/>
      <c r="H1950" s="60"/>
      <c r="I1950" s="60"/>
      <c r="J1950" s="60"/>
      <c r="K1950" s="1217"/>
    </row>
    <row r="1951" spans="2:11" ht="10.5" customHeight="1" x14ac:dyDescent="0.2">
      <c r="B1951" s="1672" t="s">
        <v>488</v>
      </c>
      <c r="C1951" s="1690" t="s">
        <v>910</v>
      </c>
      <c r="D1951" s="1698" t="s">
        <v>481</v>
      </c>
      <c r="E1951" s="1699"/>
      <c r="F1951" s="1700"/>
      <c r="G1951" s="1792" t="s">
        <v>1411</v>
      </c>
      <c r="H1951" s="1793"/>
      <c r="I1951" s="1690" t="s">
        <v>1068</v>
      </c>
      <c r="J1951" s="1690" t="s">
        <v>1681</v>
      </c>
      <c r="K1951" s="1796" t="s">
        <v>489</v>
      </c>
    </row>
    <row r="1952" spans="2:11" ht="13.5" customHeight="1" x14ac:dyDescent="0.2">
      <c r="B1952" s="1712"/>
      <c r="C1952" s="1691"/>
      <c r="D1952" s="1450" t="s">
        <v>1069</v>
      </c>
      <c r="E1952" s="1450" t="s">
        <v>590</v>
      </c>
      <c r="F1952" s="1450" t="s">
        <v>591</v>
      </c>
      <c r="G1952" s="1794"/>
      <c r="H1952" s="1795"/>
      <c r="I1952" s="1691"/>
      <c r="J1952" s="1691"/>
      <c r="K1952" s="1797"/>
    </row>
    <row r="1953" spans="2:11" ht="10.5" customHeight="1" x14ac:dyDescent="0.2">
      <c r="B1953" s="1673"/>
      <c r="C1953" s="1245" t="s">
        <v>275</v>
      </c>
      <c r="D1953" s="1682" t="s">
        <v>1247</v>
      </c>
      <c r="E1953" s="1684"/>
      <c r="F1953" s="1683"/>
      <c r="G1953" s="1682" t="s">
        <v>916</v>
      </c>
      <c r="H1953" s="1683"/>
      <c r="I1953" s="1245" t="s">
        <v>1417</v>
      </c>
      <c r="J1953" s="1245" t="s">
        <v>493</v>
      </c>
      <c r="K1953" s="1798"/>
    </row>
    <row r="1954" spans="2:11" ht="10.5" customHeight="1" x14ac:dyDescent="0.2">
      <c r="B1954" s="298" t="s">
        <v>750</v>
      </c>
      <c r="C1954" s="500">
        <v>115</v>
      </c>
      <c r="D1954" s="500">
        <v>51279</v>
      </c>
      <c r="E1954" s="500">
        <v>89372</v>
      </c>
      <c r="F1954" s="500">
        <v>146511</v>
      </c>
      <c r="G1954" s="596"/>
      <c r="H1954" s="525">
        <v>511.68</v>
      </c>
      <c r="I1954" s="702">
        <v>12.4</v>
      </c>
      <c r="J1954" s="562">
        <v>74120</v>
      </c>
      <c r="K1954" s="964" t="s">
        <v>751</v>
      </c>
    </row>
    <row r="1955" spans="2:11" ht="10.5" customHeight="1" x14ac:dyDescent="0.2">
      <c r="B1955" s="298" t="s">
        <v>751</v>
      </c>
      <c r="C1955" s="500">
        <v>107</v>
      </c>
      <c r="D1955" s="500">
        <v>32973</v>
      </c>
      <c r="E1955" s="500">
        <v>57467</v>
      </c>
      <c r="F1955" s="500">
        <v>94209</v>
      </c>
      <c r="G1955" s="596"/>
      <c r="H1955" s="525">
        <v>509.18</v>
      </c>
      <c r="I1955" s="702">
        <v>12.3</v>
      </c>
      <c r="J1955" s="562">
        <v>45850</v>
      </c>
      <c r="K1955" s="964" t="s">
        <v>752</v>
      </c>
    </row>
    <row r="1956" spans="2:11" ht="10.5" customHeight="1" x14ac:dyDescent="0.2">
      <c r="B1956" s="298" t="s">
        <v>752</v>
      </c>
      <c r="C1956" s="500">
        <v>105</v>
      </c>
      <c r="D1956" s="500">
        <v>24294</v>
      </c>
      <c r="E1956" s="500">
        <v>42341</v>
      </c>
      <c r="F1956" s="500">
        <v>69411</v>
      </c>
      <c r="G1956" s="596"/>
      <c r="H1956" s="525">
        <v>627.47</v>
      </c>
      <c r="I1956" s="702">
        <v>15.2</v>
      </c>
      <c r="J1956" s="562">
        <v>41667</v>
      </c>
      <c r="K1956" s="964" t="s">
        <v>753</v>
      </c>
    </row>
    <row r="1957" spans="2:11" ht="10.5" customHeight="1" x14ac:dyDescent="0.2">
      <c r="B1957" s="298" t="s">
        <v>753</v>
      </c>
      <c r="C1957" s="500">
        <v>99</v>
      </c>
      <c r="D1957" s="500">
        <v>29594</v>
      </c>
      <c r="E1957" s="500">
        <v>51578</v>
      </c>
      <c r="F1957" s="500">
        <v>84554</v>
      </c>
      <c r="G1957" s="596"/>
      <c r="H1957" s="525">
        <v>712.98</v>
      </c>
      <c r="I1957" s="702">
        <v>17.2</v>
      </c>
      <c r="J1957" s="562">
        <v>57509</v>
      </c>
      <c r="K1957" s="964" t="s">
        <v>754</v>
      </c>
    </row>
    <row r="1958" spans="2:11" ht="10.5" customHeight="1" x14ac:dyDescent="0.2">
      <c r="B1958" s="298" t="s">
        <v>754</v>
      </c>
      <c r="C1958" s="500">
        <v>107</v>
      </c>
      <c r="D1958" s="500">
        <v>40388</v>
      </c>
      <c r="E1958" s="500">
        <v>70391</v>
      </c>
      <c r="F1958" s="500">
        <v>115394</v>
      </c>
      <c r="G1958" s="596"/>
      <c r="H1958" s="525">
        <v>837.8</v>
      </c>
      <c r="I1958" s="702">
        <v>20.2</v>
      </c>
      <c r="J1958" s="562">
        <v>92393</v>
      </c>
      <c r="K1958" s="964" t="s">
        <v>755</v>
      </c>
    </row>
    <row r="1959" spans="2:11" ht="10.5" customHeight="1" x14ac:dyDescent="0.2">
      <c r="B1959" s="298"/>
      <c r="C1959" s="500"/>
      <c r="D1959" s="500"/>
      <c r="E1959" s="500"/>
      <c r="F1959" s="500"/>
      <c r="G1959" s="596"/>
      <c r="H1959" s="525"/>
      <c r="I1959" s="702"/>
      <c r="J1959" s="562"/>
      <c r="K1959" s="964"/>
    </row>
    <row r="1960" spans="2:11" ht="10.5" customHeight="1" x14ac:dyDescent="0.2">
      <c r="B1960" s="298" t="s">
        <v>755</v>
      </c>
      <c r="C1960" s="500">
        <v>126</v>
      </c>
      <c r="D1960" s="500">
        <v>40638</v>
      </c>
      <c r="E1960" s="500">
        <v>70826</v>
      </c>
      <c r="F1960" s="500">
        <v>116109</v>
      </c>
      <c r="G1960" s="596"/>
      <c r="H1960" s="525">
        <v>862.04</v>
      </c>
      <c r="I1960" s="702">
        <v>20.7</v>
      </c>
      <c r="J1960" s="562">
        <v>95650</v>
      </c>
      <c r="K1960" s="964" t="s">
        <v>756</v>
      </c>
    </row>
    <row r="1961" spans="2:11" ht="10.5" customHeight="1" x14ac:dyDescent="0.2">
      <c r="B1961" s="298" t="s">
        <v>756</v>
      </c>
      <c r="C1961" s="500">
        <v>160</v>
      </c>
      <c r="D1961" s="500">
        <v>51293</v>
      </c>
      <c r="E1961" s="500">
        <v>89396</v>
      </c>
      <c r="F1961" s="500">
        <v>146551</v>
      </c>
      <c r="G1961" s="596"/>
      <c r="H1961" s="525">
        <v>933.84</v>
      </c>
      <c r="I1961" s="702">
        <v>22.6</v>
      </c>
      <c r="J1961" s="562">
        <v>143273</v>
      </c>
      <c r="K1961" s="964" t="s">
        <v>757</v>
      </c>
    </row>
    <row r="1962" spans="2:11" ht="10.5" customHeight="1" x14ac:dyDescent="0.2">
      <c r="B1962" s="298" t="s">
        <v>757</v>
      </c>
      <c r="C1962" s="500">
        <v>182</v>
      </c>
      <c r="D1962" s="500">
        <v>68618</v>
      </c>
      <c r="E1962" s="500">
        <v>119591</v>
      </c>
      <c r="F1962" s="500">
        <v>196051</v>
      </c>
      <c r="G1962" s="597"/>
      <c r="H1962" s="525">
        <v>1029.4100000000001</v>
      </c>
      <c r="I1962" s="702">
        <v>24.9</v>
      </c>
      <c r="J1962" s="562">
        <v>192980</v>
      </c>
      <c r="K1962" s="964" t="s">
        <v>758</v>
      </c>
    </row>
    <row r="1963" spans="2:11" ht="10.5" customHeight="1" x14ac:dyDescent="0.2">
      <c r="B1963" s="298" t="s">
        <v>758</v>
      </c>
      <c r="C1963" s="500">
        <v>174</v>
      </c>
      <c r="D1963" s="500">
        <v>65731</v>
      </c>
      <c r="E1963" s="500">
        <v>114560</v>
      </c>
      <c r="F1963" s="500">
        <v>187803</v>
      </c>
      <c r="G1963" s="597"/>
      <c r="H1963" s="525">
        <v>1073.8</v>
      </c>
      <c r="I1963" s="702">
        <v>25.9</v>
      </c>
      <c r="J1963" s="562">
        <v>192545</v>
      </c>
      <c r="K1963" s="964" t="s">
        <v>759</v>
      </c>
    </row>
    <row r="1964" spans="2:11" ht="10.5" customHeight="1" x14ac:dyDescent="0.2">
      <c r="B1964" s="298" t="s">
        <v>759</v>
      </c>
      <c r="C1964" s="500">
        <v>123</v>
      </c>
      <c r="D1964" s="500">
        <v>52318</v>
      </c>
      <c r="E1964" s="500">
        <v>91183</v>
      </c>
      <c r="F1964" s="500">
        <v>149480</v>
      </c>
      <c r="G1964" s="597"/>
      <c r="H1964" s="525">
        <v>1324.75</v>
      </c>
      <c r="I1964" s="702">
        <v>32</v>
      </c>
      <c r="J1964" s="562">
        <v>190102</v>
      </c>
      <c r="K1964" s="964" t="s">
        <v>760</v>
      </c>
    </row>
    <row r="1965" spans="2:11" ht="10.5" customHeight="1" x14ac:dyDescent="0.2">
      <c r="B1965" s="298"/>
      <c r="C1965" s="500"/>
      <c r="D1965" s="500"/>
      <c r="E1965" s="500"/>
      <c r="F1965" s="500"/>
      <c r="G1965" s="597"/>
      <c r="H1965" s="525"/>
      <c r="I1965" s="702"/>
      <c r="J1965" s="562"/>
      <c r="K1965" s="964"/>
    </row>
    <row r="1966" spans="2:11" ht="10.5" customHeight="1" x14ac:dyDescent="0.2">
      <c r="B1966" s="298" t="s">
        <v>760</v>
      </c>
      <c r="C1966" s="500">
        <v>91</v>
      </c>
      <c r="D1966" s="500">
        <v>40641</v>
      </c>
      <c r="E1966" s="500">
        <v>70831</v>
      </c>
      <c r="F1966" s="500">
        <v>116117</v>
      </c>
      <c r="G1966" s="597"/>
      <c r="H1966" s="525">
        <v>1275.21</v>
      </c>
      <c r="I1966" s="702">
        <v>30.9</v>
      </c>
      <c r="J1966" s="562">
        <v>141228</v>
      </c>
      <c r="K1966" s="964" t="s">
        <v>761</v>
      </c>
    </row>
    <row r="1967" spans="2:11" ht="10.5" customHeight="1" x14ac:dyDescent="0.2">
      <c r="B1967" s="298" t="s">
        <v>761</v>
      </c>
      <c r="C1967" s="500">
        <v>48</v>
      </c>
      <c r="D1967" s="500">
        <v>18489</v>
      </c>
      <c r="E1967" s="500">
        <v>32224</v>
      </c>
      <c r="F1967" s="500">
        <v>52826</v>
      </c>
      <c r="G1967" s="597"/>
      <c r="H1967" s="525">
        <v>1316.17</v>
      </c>
      <c r="I1967" s="702">
        <v>31.8</v>
      </c>
      <c r="J1967" s="562">
        <v>66526</v>
      </c>
      <c r="K1967" s="964" t="s">
        <v>449</v>
      </c>
    </row>
    <row r="1968" spans="2:11" ht="10.5" customHeight="1" x14ac:dyDescent="0.2">
      <c r="B1968" s="298" t="s">
        <v>449</v>
      </c>
      <c r="C1968" s="500">
        <v>35</v>
      </c>
      <c r="D1968" s="500">
        <v>11122</v>
      </c>
      <c r="E1968" s="500">
        <v>19384</v>
      </c>
      <c r="F1968" s="500">
        <v>31777</v>
      </c>
      <c r="G1968" s="597"/>
      <c r="H1968" s="525">
        <v>1414.64</v>
      </c>
      <c r="I1968" s="702">
        <v>34.200000000000003</v>
      </c>
      <c r="J1968" s="562">
        <v>42703</v>
      </c>
      <c r="K1968" s="964" t="s">
        <v>450</v>
      </c>
    </row>
    <row r="1969" spans="2:12" ht="10.5" customHeight="1" x14ac:dyDescent="0.2">
      <c r="B1969" s="298" t="s">
        <v>450</v>
      </c>
      <c r="C1969" s="500">
        <v>67</v>
      </c>
      <c r="D1969" s="500">
        <v>23708</v>
      </c>
      <c r="E1969" s="500">
        <v>41320</v>
      </c>
      <c r="F1969" s="500">
        <v>67737</v>
      </c>
      <c r="G1969" s="597"/>
      <c r="H1969" s="525">
        <v>1572.56</v>
      </c>
      <c r="I1969" s="702">
        <v>37.9</v>
      </c>
      <c r="J1969" s="562">
        <v>106521</v>
      </c>
      <c r="K1969" s="964" t="s">
        <v>451</v>
      </c>
    </row>
    <row r="1970" spans="2:12" ht="10.5" customHeight="1" x14ac:dyDescent="0.2">
      <c r="B1970" s="298" t="s">
        <v>451</v>
      </c>
      <c r="C1970" s="500">
        <v>54</v>
      </c>
      <c r="D1970" s="500">
        <v>22288</v>
      </c>
      <c r="E1970" s="500">
        <v>38845</v>
      </c>
      <c r="F1970" s="500">
        <v>63680</v>
      </c>
      <c r="G1970" s="597"/>
      <c r="H1970" s="525">
        <v>1910.46</v>
      </c>
      <c r="I1970" s="702">
        <v>45.7</v>
      </c>
      <c r="J1970" s="562">
        <v>120867</v>
      </c>
      <c r="K1970" s="964" t="s">
        <v>320</v>
      </c>
    </row>
    <row r="1971" spans="2:12" ht="10.5" customHeight="1" x14ac:dyDescent="0.2">
      <c r="B1971" s="298"/>
      <c r="C1971" s="500"/>
      <c r="D1971" s="500"/>
      <c r="E1971" s="500"/>
      <c r="F1971" s="500"/>
      <c r="G1971" s="597"/>
      <c r="H1971" s="525"/>
      <c r="I1971" s="702"/>
      <c r="J1971" s="562"/>
      <c r="K1971" s="964"/>
    </row>
    <row r="1972" spans="2:12" ht="10.5" customHeight="1" x14ac:dyDescent="0.2">
      <c r="B1972" s="298" t="s">
        <v>320</v>
      </c>
      <c r="C1972" s="500">
        <v>90</v>
      </c>
      <c r="D1972" s="500">
        <v>39682</v>
      </c>
      <c r="E1972" s="500">
        <v>69160</v>
      </c>
      <c r="F1972" s="500">
        <v>113377</v>
      </c>
      <c r="G1972" s="597"/>
      <c r="H1972" s="525">
        <v>2230</v>
      </c>
      <c r="I1972" s="702">
        <v>56.2</v>
      </c>
      <c r="J1972" s="562">
        <v>265884</v>
      </c>
      <c r="K1972" s="964" t="s">
        <v>321</v>
      </c>
    </row>
    <row r="1973" spans="2:12" ht="10.5" customHeight="1" x14ac:dyDescent="0.2">
      <c r="B1973" s="298" t="s">
        <v>321</v>
      </c>
      <c r="C1973" s="500">
        <v>83</v>
      </c>
      <c r="D1973" s="500">
        <v>25348</v>
      </c>
      <c r="E1973" s="500">
        <v>44178</v>
      </c>
      <c r="F1973" s="500">
        <v>72423</v>
      </c>
      <c r="G1973" s="597"/>
      <c r="H1973" s="525">
        <v>2430</v>
      </c>
      <c r="I1973" s="702">
        <v>60.2</v>
      </c>
      <c r="J1973" s="562">
        <v>176417</v>
      </c>
      <c r="K1973" s="964" t="s">
        <v>322</v>
      </c>
      <c r="L1973" s="92"/>
    </row>
    <row r="1974" spans="2:12" ht="10.5" customHeight="1" x14ac:dyDescent="0.2">
      <c r="B1974" s="298" t="s">
        <v>322</v>
      </c>
      <c r="C1974" s="500">
        <v>90</v>
      </c>
      <c r="D1974" s="500">
        <v>36422</v>
      </c>
      <c r="E1974" s="500">
        <v>67411</v>
      </c>
      <c r="F1974" s="500">
        <v>105952</v>
      </c>
      <c r="G1974" s="597"/>
      <c r="H1974" s="525">
        <v>2530</v>
      </c>
      <c r="I1974" s="702">
        <v>61.1</v>
      </c>
      <c r="J1974" s="562">
        <v>249436</v>
      </c>
      <c r="K1974" s="964" t="s">
        <v>323</v>
      </c>
    </row>
    <row r="1975" spans="2:12" ht="10.5" customHeight="1" x14ac:dyDescent="0.2">
      <c r="B1975" s="298" t="s">
        <v>323</v>
      </c>
      <c r="C1975" s="500">
        <v>99</v>
      </c>
      <c r="D1975" s="500">
        <v>47514</v>
      </c>
      <c r="E1975" s="500">
        <v>77739</v>
      </c>
      <c r="F1975" s="500">
        <v>127809</v>
      </c>
      <c r="G1975" s="597"/>
      <c r="H1975" s="525">
        <v>2580</v>
      </c>
      <c r="I1975" s="702">
        <v>62.3</v>
      </c>
      <c r="J1975" s="562">
        <v>331169</v>
      </c>
      <c r="K1975" s="986" t="s">
        <v>279</v>
      </c>
    </row>
    <row r="1976" spans="2:12" ht="10.5" customHeight="1" x14ac:dyDescent="0.2">
      <c r="B1976" s="298" t="s">
        <v>279</v>
      </c>
      <c r="C1976" s="500">
        <v>51</v>
      </c>
      <c r="D1976" s="500">
        <v>27133</v>
      </c>
      <c r="E1976" s="500">
        <v>41245</v>
      </c>
      <c r="F1976" s="500">
        <v>69773</v>
      </c>
      <c r="G1976" s="597"/>
      <c r="H1976" s="525">
        <v>2160</v>
      </c>
      <c r="I1976" s="702">
        <v>54.8</v>
      </c>
      <c r="J1976" s="562">
        <v>150365</v>
      </c>
      <c r="K1976" s="964" t="s">
        <v>324</v>
      </c>
    </row>
    <row r="1977" spans="2:12" ht="10.5" customHeight="1" x14ac:dyDescent="0.2">
      <c r="B1977" s="298"/>
      <c r="C1977" s="500"/>
      <c r="D1977" s="500"/>
      <c r="E1977" s="500"/>
      <c r="F1977" s="500"/>
      <c r="G1977" s="597"/>
      <c r="H1977" s="525"/>
      <c r="I1977" s="702"/>
      <c r="J1977" s="562"/>
      <c r="K1977" s="964"/>
    </row>
    <row r="1978" spans="2:12" ht="10.5" customHeight="1" x14ac:dyDescent="0.2">
      <c r="B1978" s="319" t="s">
        <v>324</v>
      </c>
      <c r="C1978" s="500">
        <v>57</v>
      </c>
      <c r="D1978" s="500">
        <v>35903</v>
      </c>
      <c r="E1978" s="500">
        <v>53598</v>
      </c>
      <c r="F1978" s="500">
        <v>91328</v>
      </c>
      <c r="G1978" s="597"/>
      <c r="H1978" s="525">
        <v>2540</v>
      </c>
      <c r="I1978" s="702">
        <v>59.1</v>
      </c>
      <c r="J1978" s="562">
        <v>232671</v>
      </c>
      <c r="K1978" s="964" t="s">
        <v>325</v>
      </c>
    </row>
    <row r="1979" spans="2:12" ht="10.5" customHeight="1" x14ac:dyDescent="0.2">
      <c r="B1979" s="319" t="s">
        <v>325</v>
      </c>
      <c r="C1979" s="502">
        <v>39</v>
      </c>
      <c r="D1979" s="502">
        <v>18166</v>
      </c>
      <c r="E1979" s="502">
        <v>28819</v>
      </c>
      <c r="F1979" s="502">
        <v>47944</v>
      </c>
      <c r="G1979" s="597"/>
      <c r="H1979" s="525">
        <v>3510</v>
      </c>
      <c r="I1979" s="702">
        <v>79</v>
      </c>
      <c r="J1979" s="555">
        <v>164913</v>
      </c>
      <c r="K1979" s="963" t="s">
        <v>278</v>
      </c>
    </row>
    <row r="1980" spans="2:12" ht="10.5" customHeight="1" x14ac:dyDescent="0.2">
      <c r="B1980" s="319" t="s">
        <v>278</v>
      </c>
      <c r="C1980" s="502">
        <v>23</v>
      </c>
      <c r="D1980" s="502">
        <v>16348</v>
      </c>
      <c r="E1980" s="502">
        <v>27659</v>
      </c>
      <c r="F1980" s="502">
        <v>44191</v>
      </c>
      <c r="G1980" s="597"/>
      <c r="H1980" s="525">
        <v>3690</v>
      </c>
      <c r="I1980" s="702">
        <v>88.1</v>
      </c>
      <c r="J1980" s="555">
        <v>151759</v>
      </c>
      <c r="K1980" s="987" t="s">
        <v>715</v>
      </c>
    </row>
    <row r="1981" spans="2:12" ht="10.5" customHeight="1" x14ac:dyDescent="0.2">
      <c r="B1981" s="319" t="s">
        <v>715</v>
      </c>
      <c r="C1981" s="502">
        <v>36</v>
      </c>
      <c r="D1981" s="502">
        <v>28021</v>
      </c>
      <c r="E1981" s="502">
        <v>46197</v>
      </c>
      <c r="F1981" s="502">
        <v>75732</v>
      </c>
      <c r="G1981" s="597"/>
      <c r="H1981" s="525">
        <v>3180</v>
      </c>
      <c r="I1981" s="702">
        <v>79.900000000000006</v>
      </c>
      <c r="J1981" s="555">
        <v>228008</v>
      </c>
      <c r="K1981" s="987" t="s">
        <v>743</v>
      </c>
    </row>
    <row r="1982" spans="2:12" ht="10.5" customHeight="1" x14ac:dyDescent="0.2">
      <c r="B1982" s="319" t="s">
        <v>743</v>
      </c>
      <c r="C1982" s="502">
        <v>22</v>
      </c>
      <c r="D1982" s="502">
        <v>22041</v>
      </c>
      <c r="E1982" s="502">
        <v>36338</v>
      </c>
      <c r="F1982" s="502">
        <v>59570</v>
      </c>
      <c r="G1982" s="597"/>
      <c r="H1982" s="525">
        <v>2200</v>
      </c>
      <c r="I1982" s="702">
        <v>59.1</v>
      </c>
      <c r="J1982" s="555">
        <v>119041</v>
      </c>
      <c r="K1982" s="966" t="s">
        <v>496</v>
      </c>
    </row>
    <row r="1983" spans="2:12" ht="10.5" customHeight="1" x14ac:dyDescent="0.2">
      <c r="B1983" s="319"/>
      <c r="C1983" s="502"/>
      <c r="D1983" s="502"/>
      <c r="E1983" s="502"/>
      <c r="F1983" s="502"/>
      <c r="G1983" s="597"/>
      <c r="H1983" s="525"/>
      <c r="I1983" s="702"/>
      <c r="J1983" s="555"/>
      <c r="K1983" s="966"/>
    </row>
    <row r="1984" spans="2:12" ht="10.5" customHeight="1" x14ac:dyDescent="0.2">
      <c r="B1984" s="319" t="s">
        <v>496</v>
      </c>
      <c r="C1984" s="502">
        <v>18.100000000000001</v>
      </c>
      <c r="D1984" s="502">
        <v>14483</v>
      </c>
      <c r="E1984" s="502">
        <v>23936</v>
      </c>
      <c r="F1984" s="502">
        <v>39239</v>
      </c>
      <c r="G1984" s="597"/>
      <c r="H1984" s="525">
        <v>2300</v>
      </c>
      <c r="I1984" s="702">
        <v>55</v>
      </c>
      <c r="J1984" s="555">
        <v>90251</v>
      </c>
      <c r="K1984" s="962" t="s">
        <v>382</v>
      </c>
    </row>
    <row r="1985" spans="2:11" ht="10.5" customHeight="1" x14ac:dyDescent="0.2">
      <c r="B1985" s="319" t="s">
        <v>382</v>
      </c>
      <c r="C1985" s="502">
        <v>11</v>
      </c>
      <c r="D1985" s="502">
        <v>11173</v>
      </c>
      <c r="E1985" s="502">
        <v>17854</v>
      </c>
      <c r="F1985" s="502">
        <v>29270</v>
      </c>
      <c r="G1985" s="597"/>
      <c r="H1985" s="525">
        <v>3000</v>
      </c>
      <c r="I1985" s="702">
        <v>68.3</v>
      </c>
      <c r="J1985" s="555">
        <v>87809</v>
      </c>
      <c r="K1985" s="962" t="s">
        <v>795</v>
      </c>
    </row>
    <row r="1986" spans="2:11" ht="10.5" customHeight="1" x14ac:dyDescent="0.2">
      <c r="B1986" s="319" t="s">
        <v>795</v>
      </c>
      <c r="C1986" s="502">
        <v>9</v>
      </c>
      <c r="D1986" s="502">
        <v>9820</v>
      </c>
      <c r="E1986" s="502">
        <v>16150</v>
      </c>
      <c r="F1986" s="502">
        <v>26476</v>
      </c>
      <c r="G1986" s="597"/>
      <c r="H1986" s="525">
        <v>4710</v>
      </c>
      <c r="I1986" s="702">
        <v>103.5</v>
      </c>
      <c r="J1986" s="555">
        <v>124700</v>
      </c>
      <c r="K1986" s="962" t="s">
        <v>490</v>
      </c>
    </row>
    <row r="1987" spans="2:11" ht="10.5" customHeight="1" x14ac:dyDescent="0.2">
      <c r="B1987" s="319" t="s">
        <v>490</v>
      </c>
      <c r="C1987" s="502">
        <v>7</v>
      </c>
      <c r="D1987" s="502">
        <v>9077</v>
      </c>
      <c r="E1987" s="502">
        <v>13856</v>
      </c>
      <c r="F1987" s="502">
        <v>22716</v>
      </c>
      <c r="G1987" s="597"/>
      <c r="H1987" s="525">
        <v>3500</v>
      </c>
      <c r="I1987" s="702">
        <v>91.9</v>
      </c>
      <c r="J1987" s="555">
        <v>79505</v>
      </c>
      <c r="K1987" s="962" t="s">
        <v>709</v>
      </c>
    </row>
    <row r="1988" spans="2:11" ht="10.5" customHeight="1" x14ac:dyDescent="0.2">
      <c r="B1988" s="319" t="s">
        <v>709</v>
      </c>
      <c r="C1988" s="502">
        <v>5</v>
      </c>
      <c r="D1988" s="502">
        <v>8682</v>
      </c>
      <c r="E1988" s="502">
        <v>12684</v>
      </c>
      <c r="F1988" s="502">
        <v>20795</v>
      </c>
      <c r="G1988" s="597"/>
      <c r="H1988" s="525">
        <v>4350</v>
      </c>
      <c r="I1988" s="702">
        <v>100</v>
      </c>
      <c r="J1988" s="555">
        <v>90456</v>
      </c>
      <c r="K1988" s="962" t="s">
        <v>332</v>
      </c>
    </row>
    <row r="1989" spans="2:11" ht="10.5" customHeight="1" x14ac:dyDescent="0.2">
      <c r="B1989" s="319"/>
      <c r="C1989" s="502"/>
      <c r="D1989" s="502"/>
      <c r="E1989" s="502"/>
      <c r="F1989" s="502"/>
      <c r="G1989" s="597"/>
      <c r="H1989" s="525"/>
      <c r="I1989" s="702"/>
      <c r="J1989" s="555"/>
      <c r="K1989" s="962"/>
    </row>
    <row r="1990" spans="2:11" ht="10.5" customHeight="1" x14ac:dyDescent="0.2">
      <c r="B1990" s="634" t="s">
        <v>332</v>
      </c>
      <c r="C1990" s="875">
        <v>13</v>
      </c>
      <c r="D1990" s="875">
        <v>17989</v>
      </c>
      <c r="E1990" s="875">
        <v>28273</v>
      </c>
      <c r="F1990" s="875">
        <v>46349</v>
      </c>
      <c r="G1990" s="639"/>
      <c r="H1990" s="959">
        <v>4530</v>
      </c>
      <c r="I1990" s="710">
        <v>108.4</v>
      </c>
      <c r="J1990" s="1499">
        <v>209962</v>
      </c>
      <c r="K1990" s="983" t="s">
        <v>335</v>
      </c>
    </row>
    <row r="1991" spans="2:11" ht="10.5" customHeight="1" x14ac:dyDescent="0.2">
      <c r="B1991" s="634" t="s">
        <v>335</v>
      </c>
      <c r="C1991" s="875">
        <v>9</v>
      </c>
      <c r="D1991" s="875">
        <v>12810</v>
      </c>
      <c r="E1991" s="875">
        <v>19889</v>
      </c>
      <c r="F1991" s="875">
        <v>32605</v>
      </c>
      <c r="G1991" s="639"/>
      <c r="H1991" s="959">
        <v>5090</v>
      </c>
      <c r="I1991" s="710">
        <v>119.6</v>
      </c>
      <c r="J1991" s="1499">
        <v>165959</v>
      </c>
      <c r="K1991" s="983" t="s">
        <v>1318</v>
      </c>
    </row>
    <row r="1992" spans="2:11" ht="10.5" customHeight="1" x14ac:dyDescent="0.2">
      <c r="B1992" s="634" t="s">
        <v>1318</v>
      </c>
      <c r="C1992" s="875">
        <v>7</v>
      </c>
      <c r="D1992" s="875">
        <v>6105</v>
      </c>
      <c r="E1992" s="875">
        <v>8582</v>
      </c>
      <c r="F1992" s="875">
        <v>14069</v>
      </c>
      <c r="G1992" s="639"/>
      <c r="H1992" s="959">
        <v>5300</v>
      </c>
      <c r="I1992" s="710">
        <v>126.8</v>
      </c>
      <c r="J1992" s="1499">
        <v>74564</v>
      </c>
      <c r="K1992" s="983" t="s">
        <v>1356</v>
      </c>
    </row>
    <row r="1993" spans="2:11" ht="10.5" customHeight="1" x14ac:dyDescent="0.2">
      <c r="B1993" s="634" t="s">
        <v>1356</v>
      </c>
      <c r="C1993" s="875">
        <v>8</v>
      </c>
      <c r="D1993" s="875">
        <v>9641</v>
      </c>
      <c r="E1993" s="875">
        <v>14410</v>
      </c>
      <c r="F1993" s="875">
        <v>23623</v>
      </c>
      <c r="G1993" s="639"/>
      <c r="H1993" s="959">
        <v>5750</v>
      </c>
      <c r="I1993" s="710">
        <v>136.30000000000001</v>
      </c>
      <c r="J1993" s="1499">
        <v>135834</v>
      </c>
      <c r="K1993" s="983" t="s">
        <v>1357</v>
      </c>
    </row>
    <row r="1994" spans="2:11" ht="10.5" customHeight="1" x14ac:dyDescent="0.2">
      <c r="B1994" s="634" t="s">
        <v>1357</v>
      </c>
      <c r="C1994" s="875">
        <v>15</v>
      </c>
      <c r="D1994" s="875">
        <v>19094</v>
      </c>
      <c r="E1994" s="875">
        <v>30968</v>
      </c>
      <c r="F1994" s="875">
        <v>50769</v>
      </c>
      <c r="G1994" s="639"/>
      <c r="H1994" s="959">
        <v>7650</v>
      </c>
      <c r="I1994" s="710">
        <v>171.6</v>
      </c>
      <c r="J1994" s="1499">
        <v>388380</v>
      </c>
      <c r="K1994" s="983" t="s">
        <v>1400</v>
      </c>
    </row>
    <row r="1995" spans="2:11" ht="10.5" customHeight="1" x14ac:dyDescent="0.2">
      <c r="B1995" s="634"/>
      <c r="C1995" s="875"/>
      <c r="D1995" s="875"/>
      <c r="E1995" s="875"/>
      <c r="F1995" s="875"/>
      <c r="G1995" s="639"/>
      <c r="H1995" s="959"/>
      <c r="I1995" s="710"/>
      <c r="J1995" s="1499"/>
      <c r="K1995" s="983"/>
    </row>
    <row r="1996" spans="2:11" ht="10.5" customHeight="1" x14ac:dyDescent="0.2">
      <c r="B1996" s="634" t="s">
        <v>1400</v>
      </c>
      <c r="C1996" s="875">
        <v>8</v>
      </c>
      <c r="D1996" s="875">
        <v>10111</v>
      </c>
      <c r="E1996" s="875">
        <v>16637</v>
      </c>
      <c r="F1996" s="875">
        <v>27274</v>
      </c>
      <c r="G1996" s="639"/>
      <c r="H1996" s="959">
        <v>8000</v>
      </c>
      <c r="I1996" s="710">
        <v>191.2</v>
      </c>
      <c r="J1996" s="1499">
        <v>218192</v>
      </c>
      <c r="K1996" s="1501" t="s">
        <v>1423</v>
      </c>
    </row>
    <row r="1997" spans="2:11" ht="10.5" customHeight="1" x14ac:dyDescent="0.2">
      <c r="B1997" s="635" t="s">
        <v>1672</v>
      </c>
      <c r="C1997" s="876">
        <v>18</v>
      </c>
      <c r="D1997" s="876">
        <v>15807</v>
      </c>
      <c r="E1997" s="876">
        <v>25586</v>
      </c>
      <c r="F1997" s="876">
        <v>41945</v>
      </c>
      <c r="G1997" s="640"/>
      <c r="H1997" s="1500">
        <v>7449.75</v>
      </c>
      <c r="I1997" s="711">
        <v>183.4</v>
      </c>
      <c r="J1997" s="977">
        <v>312483</v>
      </c>
      <c r="K1997" s="984" t="s">
        <v>1480</v>
      </c>
    </row>
    <row r="1998" spans="2:11" ht="6" customHeight="1" x14ac:dyDescent="0.2">
      <c r="B1998" s="1298"/>
      <c r="C1998" s="1304"/>
      <c r="D1998" s="1304"/>
      <c r="E1998" s="1304"/>
      <c r="F1998" s="1304"/>
      <c r="G1998" s="1305"/>
      <c r="H1998" s="1306"/>
      <c r="I1998" s="747"/>
      <c r="J1998" s="1302"/>
      <c r="K1998" s="1307"/>
    </row>
    <row r="1999" spans="2:11" ht="10.5" customHeight="1" x14ac:dyDescent="0.2">
      <c r="B1999" s="1459" t="s">
        <v>924</v>
      </c>
      <c r="C1999" s="215"/>
      <c r="D1999" s="215"/>
      <c r="E1999" s="215"/>
      <c r="F1999" s="215"/>
      <c r="G1999" s="215"/>
      <c r="H1999" s="215"/>
      <c r="I1999" s="215"/>
      <c r="J1999" s="215"/>
      <c r="K1999" s="215"/>
    </row>
    <row r="2000" spans="2:11" ht="10.5" customHeight="1" x14ac:dyDescent="0.2">
      <c r="B2000" s="1459" t="s">
        <v>925</v>
      </c>
      <c r="C2000" s="215"/>
      <c r="D2000" s="215"/>
      <c r="E2000" s="215"/>
      <c r="F2000" s="215"/>
      <c r="G2000" s="215"/>
      <c r="H2000" s="215"/>
      <c r="I2000" s="215"/>
      <c r="J2000" s="215"/>
      <c r="K2000" s="215"/>
    </row>
    <row r="2001" spans="2:11" ht="10.5" customHeight="1" x14ac:dyDescent="0.2">
      <c r="B2001" s="1459" t="s">
        <v>1409</v>
      </c>
      <c r="C2001" s="215"/>
      <c r="D2001" s="215"/>
      <c r="E2001" s="215"/>
      <c r="F2001" s="215"/>
      <c r="G2001" s="215"/>
      <c r="H2001" s="215"/>
      <c r="I2001" s="215"/>
      <c r="J2001" s="215"/>
      <c r="K2001" s="60"/>
    </row>
    <row r="2002" spans="2:11" ht="10.5" customHeight="1" x14ac:dyDescent="0.2">
      <c r="B2002" s="1459" t="s">
        <v>943</v>
      </c>
      <c r="C2002" s="215"/>
      <c r="D2002" s="215"/>
      <c r="E2002" s="215"/>
      <c r="F2002" s="215"/>
      <c r="G2002" s="215"/>
      <c r="H2002" s="215"/>
      <c r="I2002" s="215"/>
      <c r="J2002" s="215"/>
      <c r="K2002" s="60"/>
    </row>
    <row r="2003" spans="2:11" ht="10.5" customHeight="1" x14ac:dyDescent="0.2">
      <c r="B2003" s="1459" t="s">
        <v>926</v>
      </c>
      <c r="C2003" s="215"/>
      <c r="D2003" s="215"/>
      <c r="E2003" s="215"/>
      <c r="F2003" s="215"/>
      <c r="G2003" s="215"/>
      <c r="H2003" s="215"/>
      <c r="I2003" s="215"/>
      <c r="J2003" s="215"/>
      <c r="K2003" s="60"/>
    </row>
    <row r="2004" spans="2:11" ht="10.5" customHeight="1" x14ac:dyDescent="0.2">
      <c r="B2004" s="48"/>
      <c r="C2004" s="51"/>
      <c r="D2004" s="51"/>
      <c r="E2004" s="51"/>
      <c r="F2004" s="51"/>
      <c r="G2004" s="51"/>
      <c r="H2004" s="51"/>
    </row>
    <row r="2005" spans="2:11" ht="10.5" customHeight="1" x14ac:dyDescent="0.2">
      <c r="B2005" s="48"/>
      <c r="C2005" s="52"/>
      <c r="D2005" s="52"/>
      <c r="E2005" s="52"/>
      <c r="F2005" s="52"/>
      <c r="G2005" s="52"/>
      <c r="H2005" s="52"/>
    </row>
    <row r="2006" spans="2:11" ht="10.5" customHeight="1" x14ac:dyDescent="0.2">
      <c r="B2006" s="48"/>
    </row>
    <row r="2007" spans="2:11" ht="10.5" customHeight="1" x14ac:dyDescent="0.2">
      <c r="B2007" s="48"/>
    </row>
    <row r="2008" spans="2:11" ht="10.5" customHeight="1" x14ac:dyDescent="0.2">
      <c r="B2008" s="48"/>
    </row>
    <row r="2009" spans="2:11" ht="10.5" customHeight="1" x14ac:dyDescent="0.2">
      <c r="B2009" s="48"/>
    </row>
    <row r="2010" spans="2:11" ht="10.5" customHeight="1" x14ac:dyDescent="0.2">
      <c r="B2010" s="48"/>
    </row>
    <row r="2011" spans="2:11" ht="10.5" customHeight="1" x14ac:dyDescent="0.2">
      <c r="B2011" s="48"/>
    </row>
    <row r="2012" spans="2:11" ht="10.5" customHeight="1" x14ac:dyDescent="0.2">
      <c r="B2012" s="48"/>
    </row>
    <row r="2013" spans="2:11" ht="10.5" customHeight="1" x14ac:dyDescent="0.2">
      <c r="B2013" s="48"/>
    </row>
    <row r="2014" spans="2:11" ht="10.5" customHeight="1" x14ac:dyDescent="0.2">
      <c r="B2014" s="48"/>
    </row>
    <row r="2015" spans="2:11" ht="10.5" customHeight="1" x14ac:dyDescent="0.2">
      <c r="B2015" s="48"/>
    </row>
    <row r="2016" spans="2:11" ht="10.5" customHeight="1" x14ac:dyDescent="0.2">
      <c r="B2016" s="1239"/>
    </row>
    <row r="2017" spans="2:2" ht="10.5" customHeight="1" x14ac:dyDescent="0.2">
      <c r="B2017" s="1239"/>
    </row>
    <row r="2018" spans="2:2" ht="10.5" customHeight="1" x14ac:dyDescent="0.2">
      <c r="B2018" s="1239"/>
    </row>
    <row r="2019" spans="2:2" ht="10.5" customHeight="1" x14ac:dyDescent="0.2">
      <c r="B2019" s="1239"/>
    </row>
    <row r="2020" spans="2:2" ht="10.5" customHeight="1" x14ac:dyDescent="0.2">
      <c r="B2020" s="1239"/>
    </row>
    <row r="2021" spans="2:2" ht="10.5" customHeight="1" x14ac:dyDescent="0.2">
      <c r="B2021" s="1239"/>
    </row>
    <row r="2022" spans="2:2" ht="10.5" customHeight="1" x14ac:dyDescent="0.2">
      <c r="B2022" s="1239"/>
    </row>
    <row r="2023" spans="2:2" ht="10.5" customHeight="1" x14ac:dyDescent="0.2">
      <c r="B2023" s="1239"/>
    </row>
    <row r="2024" spans="2:2" ht="10.5" customHeight="1" x14ac:dyDescent="0.2">
      <c r="B2024" s="1239"/>
    </row>
    <row r="2025" spans="2:2" ht="10.5" customHeight="1" x14ac:dyDescent="0.2">
      <c r="B2025" s="1239"/>
    </row>
    <row r="2026" spans="2:2" ht="10.5" customHeight="1" x14ac:dyDescent="0.2">
      <c r="B2026" s="1239"/>
    </row>
    <row r="2027" spans="2:2" ht="10.5" customHeight="1" x14ac:dyDescent="0.2">
      <c r="B2027" s="1239"/>
    </row>
    <row r="2028" spans="2:2" ht="10.5" customHeight="1" x14ac:dyDescent="0.2">
      <c r="B2028" s="1239"/>
    </row>
    <row r="2029" spans="2:2" ht="10.5" customHeight="1" x14ac:dyDescent="0.2">
      <c r="B2029" s="1239"/>
    </row>
    <row r="2030" spans="2:2" ht="10.5" customHeight="1" x14ac:dyDescent="0.2">
      <c r="B2030" s="1239"/>
    </row>
    <row r="2031" spans="2:2" ht="10.5" customHeight="1" x14ac:dyDescent="0.2">
      <c r="B2031" s="1239"/>
    </row>
    <row r="2032" spans="2:2" ht="10.5" customHeight="1" x14ac:dyDescent="0.2">
      <c r="B2032" s="1239"/>
    </row>
    <row r="2033" spans="2:7" ht="10.5" customHeight="1" x14ac:dyDescent="0.2">
      <c r="B2033" s="1239"/>
    </row>
    <row r="2034" spans="2:7" ht="10.5" customHeight="1" x14ac:dyDescent="0.2">
      <c r="B2034" s="48"/>
    </row>
    <row r="2035" spans="2:7" ht="10.5" customHeight="1" x14ac:dyDescent="0.2">
      <c r="B2035" s="48"/>
    </row>
    <row r="2036" spans="2:7" ht="10.5" customHeight="1" x14ac:dyDescent="0.2">
      <c r="B2036" s="48"/>
    </row>
    <row r="2037" spans="2:7" ht="10.5" customHeight="1" x14ac:dyDescent="0.2">
      <c r="B2037" s="48"/>
    </row>
    <row r="2038" spans="2:7" ht="10.5" customHeight="1" x14ac:dyDescent="0.2">
      <c r="B2038" s="48"/>
    </row>
    <row r="2039" spans="2:7" ht="10.5" customHeight="1" x14ac:dyDescent="0.2">
      <c r="B2039" s="48"/>
    </row>
    <row r="2040" spans="2:7" ht="10.5" customHeight="1" x14ac:dyDescent="0.2">
      <c r="B2040" s="48"/>
      <c r="G2040" s="149">
        <v>29</v>
      </c>
    </row>
    <row r="2041" spans="2:7" ht="10.5" customHeight="1" x14ac:dyDescent="0.2">
      <c r="B2041" s="48"/>
    </row>
    <row r="2042" spans="2:7" ht="10.5" customHeight="1" x14ac:dyDescent="0.2">
      <c r="B2042" s="48"/>
    </row>
    <row r="2043" spans="2:7" ht="11.45" customHeight="1" x14ac:dyDescent="0.2">
      <c r="B2043" s="60" t="s">
        <v>833</v>
      </c>
    </row>
    <row r="2044" spans="2:7" ht="11.25" customHeight="1" x14ac:dyDescent="0.2">
      <c r="B2044" s="1672" t="s">
        <v>271</v>
      </c>
      <c r="C2044" s="1690" t="s">
        <v>927</v>
      </c>
      <c r="D2044" s="1690" t="s">
        <v>928</v>
      </c>
      <c r="E2044" s="1690" t="s">
        <v>272</v>
      </c>
      <c r="F2044" s="1698" t="s">
        <v>929</v>
      </c>
      <c r="G2044" s="1700"/>
    </row>
    <row r="2045" spans="2:7" ht="11.25" customHeight="1" x14ac:dyDescent="0.2">
      <c r="B2045" s="1712"/>
      <c r="C2045" s="1691"/>
      <c r="D2045" s="1691"/>
      <c r="E2045" s="1691"/>
      <c r="F2045" s="1690" t="s">
        <v>592</v>
      </c>
      <c r="G2045" s="53" t="s">
        <v>593</v>
      </c>
    </row>
    <row r="2046" spans="2:7" ht="10.5" customHeight="1" x14ac:dyDescent="0.2">
      <c r="B2046" s="1673"/>
      <c r="C2046" s="63" t="s">
        <v>276</v>
      </c>
      <c r="D2046" s="430" t="s">
        <v>916</v>
      </c>
      <c r="E2046" s="63" t="s">
        <v>493</v>
      </c>
      <c r="F2046" s="1691"/>
      <c r="G2046" s="63" t="s">
        <v>276</v>
      </c>
    </row>
    <row r="2047" spans="2:7" ht="10.5" customHeight="1" x14ac:dyDescent="0.2">
      <c r="B2047" s="298" t="s">
        <v>143</v>
      </c>
      <c r="C2047" s="562">
        <v>130</v>
      </c>
      <c r="D2047" s="513">
        <v>36.700000000000003</v>
      </c>
      <c r="E2047" s="500">
        <v>4766</v>
      </c>
      <c r="F2047" s="964">
        <v>1970</v>
      </c>
      <c r="G2047" s="702">
        <v>50.1</v>
      </c>
    </row>
    <row r="2048" spans="2:7" ht="10.5" customHeight="1" x14ac:dyDescent="0.2">
      <c r="B2048" s="298" t="s">
        <v>144</v>
      </c>
      <c r="C2048" s="562">
        <v>114</v>
      </c>
      <c r="D2048" s="513">
        <v>37.479999999999997</v>
      </c>
      <c r="E2048" s="500">
        <v>4254</v>
      </c>
      <c r="F2048" s="964">
        <v>1971</v>
      </c>
      <c r="G2048" s="702">
        <v>55.9</v>
      </c>
    </row>
    <row r="2049" spans="2:7" ht="10.5" customHeight="1" x14ac:dyDescent="0.2">
      <c r="B2049" s="298" t="s">
        <v>145</v>
      </c>
      <c r="C2049" s="562">
        <v>144</v>
      </c>
      <c r="D2049" s="513">
        <v>44.69</v>
      </c>
      <c r="E2049" s="500">
        <v>6453</v>
      </c>
      <c r="F2049" s="964">
        <v>1972</v>
      </c>
      <c r="G2049" s="702">
        <v>60.8</v>
      </c>
    </row>
    <row r="2050" spans="2:7" ht="10.5" customHeight="1" x14ac:dyDescent="0.2">
      <c r="B2050" s="298" t="s">
        <v>146</v>
      </c>
      <c r="C2050" s="562">
        <v>136</v>
      </c>
      <c r="D2050" s="513">
        <v>48.43</v>
      </c>
      <c r="E2050" s="500">
        <v>6580</v>
      </c>
      <c r="F2050" s="964">
        <v>1973</v>
      </c>
      <c r="G2050" s="702">
        <v>55.6</v>
      </c>
    </row>
    <row r="2051" spans="2:7" ht="10.5" customHeight="1" x14ac:dyDescent="0.2">
      <c r="B2051" s="298" t="s">
        <v>147</v>
      </c>
      <c r="C2051" s="562">
        <v>127</v>
      </c>
      <c r="D2051" s="513">
        <v>63.3</v>
      </c>
      <c r="E2051" s="500">
        <v>8047</v>
      </c>
      <c r="F2051" s="964">
        <v>1974</v>
      </c>
      <c r="G2051" s="702">
        <v>57</v>
      </c>
    </row>
    <row r="2052" spans="2:7" ht="10.5" customHeight="1" x14ac:dyDescent="0.2">
      <c r="B2052" s="298"/>
      <c r="C2052" s="562"/>
      <c r="D2052" s="513"/>
      <c r="E2052" s="500"/>
      <c r="F2052" s="964"/>
      <c r="G2052" s="702"/>
    </row>
    <row r="2053" spans="2:7" ht="10.5" customHeight="1" x14ac:dyDescent="0.2">
      <c r="B2053" s="298" t="s">
        <v>148</v>
      </c>
      <c r="C2053" s="562">
        <v>121</v>
      </c>
      <c r="D2053" s="513">
        <v>80.989999999999995</v>
      </c>
      <c r="E2053" s="500">
        <v>9761</v>
      </c>
      <c r="F2053" s="964">
        <v>1975</v>
      </c>
      <c r="G2053" s="702">
        <v>44</v>
      </c>
    </row>
    <row r="2054" spans="2:7" ht="10.5" customHeight="1" x14ac:dyDescent="0.2">
      <c r="B2054" s="298" t="s">
        <v>149</v>
      </c>
      <c r="C2054" s="562">
        <v>133</v>
      </c>
      <c r="D2054" s="513">
        <v>85.5</v>
      </c>
      <c r="E2054" s="500">
        <v>11353</v>
      </c>
      <c r="F2054" s="964">
        <v>1976</v>
      </c>
      <c r="G2054" s="702">
        <v>59.4</v>
      </c>
    </row>
    <row r="2055" spans="2:7" ht="10.5" customHeight="1" x14ac:dyDescent="0.2">
      <c r="B2055" s="298" t="s">
        <v>150</v>
      </c>
      <c r="C2055" s="562">
        <v>157</v>
      </c>
      <c r="D2055" s="513">
        <v>92.7</v>
      </c>
      <c r="E2055" s="500">
        <v>14548</v>
      </c>
      <c r="F2055" s="964">
        <v>1977</v>
      </c>
      <c r="G2055" s="702">
        <v>61.2</v>
      </c>
    </row>
    <row r="2056" spans="2:7" ht="10.5" customHeight="1" x14ac:dyDescent="0.2">
      <c r="B2056" s="298" t="s">
        <v>748</v>
      </c>
      <c r="C2056" s="562">
        <v>144</v>
      </c>
      <c r="D2056" s="513">
        <v>103.21</v>
      </c>
      <c r="E2056" s="500">
        <v>14833</v>
      </c>
      <c r="F2056" s="964">
        <v>1978</v>
      </c>
      <c r="G2056" s="702">
        <v>66.2</v>
      </c>
    </row>
    <row r="2057" spans="2:7" ht="10.5" customHeight="1" x14ac:dyDescent="0.2">
      <c r="B2057" s="298" t="s">
        <v>749</v>
      </c>
      <c r="C2057" s="562">
        <v>119</v>
      </c>
      <c r="D2057" s="513">
        <v>107.19</v>
      </c>
      <c r="E2057" s="500">
        <v>12747</v>
      </c>
      <c r="F2057" s="964">
        <v>1979</v>
      </c>
      <c r="G2057" s="702">
        <v>57.4</v>
      </c>
    </row>
    <row r="2058" spans="2:7" ht="10.5" customHeight="1" x14ac:dyDescent="0.2">
      <c r="B2058" s="298"/>
      <c r="C2058" s="562"/>
      <c r="D2058" s="513"/>
      <c r="E2058" s="500"/>
      <c r="F2058" s="964"/>
      <c r="G2058" s="702"/>
    </row>
    <row r="2059" spans="2:7" ht="10.5" customHeight="1" x14ac:dyDescent="0.2">
      <c r="B2059" s="298" t="s">
        <v>750</v>
      </c>
      <c r="C2059" s="562">
        <v>114</v>
      </c>
      <c r="D2059" s="513">
        <v>105.52</v>
      </c>
      <c r="E2059" s="500">
        <v>12074</v>
      </c>
      <c r="F2059" s="964">
        <v>1980</v>
      </c>
      <c r="G2059" s="702">
        <v>54</v>
      </c>
    </row>
    <row r="2060" spans="2:7" ht="10.5" customHeight="1" x14ac:dyDescent="0.2">
      <c r="B2060" s="298" t="s">
        <v>751</v>
      </c>
      <c r="C2060" s="562">
        <v>123</v>
      </c>
      <c r="D2060" s="513">
        <v>128.79</v>
      </c>
      <c r="E2060" s="500">
        <v>15838</v>
      </c>
      <c r="F2060" s="964">
        <v>1981</v>
      </c>
      <c r="G2060" s="702">
        <v>54.1</v>
      </c>
    </row>
    <row r="2061" spans="2:7" ht="10.5" customHeight="1" x14ac:dyDescent="0.2">
      <c r="B2061" s="298" t="s">
        <v>752</v>
      </c>
      <c r="C2061" s="562">
        <v>100</v>
      </c>
      <c r="D2061" s="513">
        <v>157.16999999999999</v>
      </c>
      <c r="E2061" s="500">
        <v>15654</v>
      </c>
      <c r="F2061" s="964">
        <v>1982</v>
      </c>
      <c r="G2061" s="702">
        <v>44.8</v>
      </c>
    </row>
    <row r="2062" spans="2:7" ht="10.5" customHeight="1" x14ac:dyDescent="0.2">
      <c r="B2062" s="298" t="s">
        <v>753</v>
      </c>
      <c r="C2062" s="562">
        <v>76</v>
      </c>
      <c r="D2062" s="513">
        <v>202.04</v>
      </c>
      <c r="E2062" s="500">
        <v>15267</v>
      </c>
      <c r="F2062" s="964">
        <v>1983</v>
      </c>
      <c r="G2062" s="702">
        <v>42.2</v>
      </c>
    </row>
    <row r="2063" spans="2:7" ht="10.5" customHeight="1" x14ac:dyDescent="0.2">
      <c r="B2063" s="298" t="s">
        <v>754</v>
      </c>
      <c r="C2063" s="562">
        <v>91</v>
      </c>
      <c r="D2063" s="513">
        <v>199.09</v>
      </c>
      <c r="E2063" s="500">
        <v>18160</v>
      </c>
      <c r="F2063" s="964">
        <v>1984</v>
      </c>
      <c r="G2063" s="702">
        <v>39</v>
      </c>
    </row>
    <row r="2064" spans="2:7" ht="10.5" customHeight="1" x14ac:dyDescent="0.2">
      <c r="B2064" s="298"/>
      <c r="C2064" s="562"/>
      <c r="D2064" s="513"/>
      <c r="E2064" s="500"/>
      <c r="F2064" s="964"/>
      <c r="G2064" s="702"/>
    </row>
    <row r="2065" spans="2:7" ht="10.5" customHeight="1" x14ac:dyDescent="0.2">
      <c r="B2065" s="298" t="s">
        <v>755</v>
      </c>
      <c r="C2065" s="562">
        <v>63</v>
      </c>
      <c r="D2065" s="513">
        <v>326.68</v>
      </c>
      <c r="E2065" s="500">
        <v>20490</v>
      </c>
      <c r="F2065" s="964">
        <v>1985</v>
      </c>
      <c r="G2065" s="702">
        <v>33.200000000000003</v>
      </c>
    </row>
    <row r="2066" spans="2:7" ht="10.5" customHeight="1" x14ac:dyDescent="0.2">
      <c r="B2066" s="298" t="s">
        <v>756</v>
      </c>
      <c r="C2066" s="562">
        <v>83</v>
      </c>
      <c r="D2066" s="513">
        <v>353.34</v>
      </c>
      <c r="E2066" s="500">
        <v>29475</v>
      </c>
      <c r="F2066" s="964">
        <v>1986</v>
      </c>
      <c r="G2066" s="702">
        <v>36.1</v>
      </c>
    </row>
    <row r="2067" spans="2:7" ht="10.5" customHeight="1" x14ac:dyDescent="0.2">
      <c r="B2067" s="298" t="s">
        <v>757</v>
      </c>
      <c r="C2067" s="562">
        <v>90</v>
      </c>
      <c r="D2067" s="513">
        <v>326.83999999999997</v>
      </c>
      <c r="E2067" s="500">
        <v>29447</v>
      </c>
      <c r="F2067" s="964">
        <v>1987</v>
      </c>
      <c r="G2067" s="702">
        <v>40</v>
      </c>
    </row>
    <row r="2068" spans="2:7" ht="10.5" customHeight="1" x14ac:dyDescent="0.2">
      <c r="B2068" s="298" t="s">
        <v>758</v>
      </c>
      <c r="C2068" s="562">
        <v>103</v>
      </c>
      <c r="D2068" s="513">
        <v>400.29</v>
      </c>
      <c r="E2068" s="500">
        <v>41233</v>
      </c>
      <c r="F2068" s="964">
        <v>1988</v>
      </c>
      <c r="G2068" s="702">
        <v>39</v>
      </c>
    </row>
    <row r="2069" spans="2:7" ht="10.5" customHeight="1" x14ac:dyDescent="0.2">
      <c r="B2069" s="298" t="s">
        <v>759</v>
      </c>
      <c r="C2069" s="562">
        <v>112</v>
      </c>
      <c r="D2069" s="513">
        <v>389.53</v>
      </c>
      <c r="E2069" s="500">
        <v>43478</v>
      </c>
      <c r="F2069" s="964">
        <v>1989</v>
      </c>
      <c r="G2069" s="702">
        <v>42.3</v>
      </c>
    </row>
    <row r="2070" spans="2:7" ht="10.5" customHeight="1" x14ac:dyDescent="0.2">
      <c r="B2070" s="298"/>
      <c r="C2070" s="562"/>
      <c r="D2070" s="513"/>
      <c r="E2070" s="500"/>
      <c r="F2070" s="964"/>
      <c r="G2070" s="702"/>
    </row>
    <row r="2071" spans="2:7" ht="10.5" customHeight="1" x14ac:dyDescent="0.2">
      <c r="B2071" s="298" t="s">
        <v>760</v>
      </c>
      <c r="C2071" s="562">
        <v>115</v>
      </c>
      <c r="D2071" s="513">
        <v>418.63</v>
      </c>
      <c r="E2071" s="500">
        <v>48051</v>
      </c>
      <c r="F2071" s="964">
        <v>1990</v>
      </c>
      <c r="G2071" s="702">
        <v>43.4</v>
      </c>
    </row>
    <row r="2072" spans="2:7" ht="10.5" customHeight="1" x14ac:dyDescent="0.2">
      <c r="B2072" s="298" t="s">
        <v>761</v>
      </c>
      <c r="C2072" s="562">
        <v>98</v>
      </c>
      <c r="D2072" s="513">
        <v>834.18</v>
      </c>
      <c r="E2072" s="500">
        <v>81915</v>
      </c>
      <c r="F2072" s="964">
        <v>1991</v>
      </c>
      <c r="G2072" s="702">
        <v>41.9</v>
      </c>
    </row>
    <row r="2073" spans="2:7" ht="10.5" customHeight="1" x14ac:dyDescent="0.2">
      <c r="B2073" s="298" t="s">
        <v>449</v>
      </c>
      <c r="C2073" s="562">
        <v>95</v>
      </c>
      <c r="D2073" s="513">
        <v>566.54999999999995</v>
      </c>
      <c r="E2073" s="500">
        <v>54068</v>
      </c>
      <c r="F2073" s="964">
        <v>1992</v>
      </c>
      <c r="G2073" s="702">
        <v>40.9</v>
      </c>
    </row>
    <row r="2074" spans="2:7" ht="10.5" customHeight="1" x14ac:dyDescent="0.2">
      <c r="B2074" s="298" t="s">
        <v>450</v>
      </c>
      <c r="C2074" s="562">
        <v>84</v>
      </c>
      <c r="D2074" s="513">
        <v>522.65</v>
      </c>
      <c r="E2074" s="500">
        <v>43756</v>
      </c>
      <c r="F2074" s="964">
        <v>1993</v>
      </c>
      <c r="G2074" s="702">
        <v>35.299999999999997</v>
      </c>
    </row>
    <row r="2075" spans="2:7" ht="10.5" customHeight="1" x14ac:dyDescent="0.2">
      <c r="B2075" s="298" t="s">
        <v>451</v>
      </c>
      <c r="C2075" s="562">
        <v>142</v>
      </c>
      <c r="D2075" s="513">
        <v>438.16</v>
      </c>
      <c r="E2075" s="500">
        <v>62354</v>
      </c>
      <c r="F2075" s="964">
        <v>1994</v>
      </c>
      <c r="G2075" s="702">
        <v>41.5</v>
      </c>
    </row>
    <row r="2076" spans="2:7" ht="10.5" customHeight="1" x14ac:dyDescent="0.2">
      <c r="B2076" s="298"/>
      <c r="C2076" s="562"/>
      <c r="D2076" s="513"/>
      <c r="E2076" s="500"/>
      <c r="F2076" s="964"/>
      <c r="G2076" s="702"/>
    </row>
    <row r="2077" spans="2:7" ht="10.5" customHeight="1" x14ac:dyDescent="0.2">
      <c r="B2077" s="298" t="s">
        <v>320</v>
      </c>
      <c r="C2077" s="562">
        <v>156</v>
      </c>
      <c r="D2077" s="513">
        <v>451.55</v>
      </c>
      <c r="E2077" s="500">
        <v>70470</v>
      </c>
      <c r="F2077" s="964">
        <v>1995</v>
      </c>
      <c r="G2077" s="702">
        <v>38.799999999999997</v>
      </c>
    </row>
    <row r="2078" spans="2:7" ht="10.5" customHeight="1" x14ac:dyDescent="0.2">
      <c r="B2078" s="298" t="s">
        <v>321</v>
      </c>
      <c r="C2078" s="562">
        <v>154</v>
      </c>
      <c r="D2078" s="513">
        <v>446.79</v>
      </c>
      <c r="E2078" s="500">
        <v>68911</v>
      </c>
      <c r="F2078" s="964">
        <v>1996</v>
      </c>
      <c r="G2078" s="702">
        <v>39.5</v>
      </c>
    </row>
    <row r="2079" spans="2:7" ht="10.5" customHeight="1" x14ac:dyDescent="0.2">
      <c r="B2079" s="298" t="s">
        <v>322</v>
      </c>
      <c r="C2079" s="562">
        <v>143</v>
      </c>
      <c r="D2079" s="513">
        <v>465.5</v>
      </c>
      <c r="E2079" s="500">
        <v>66625</v>
      </c>
      <c r="F2079" s="964">
        <v>1997</v>
      </c>
      <c r="G2079" s="702">
        <v>37.6</v>
      </c>
    </row>
    <row r="2080" spans="2:7" ht="10.5" customHeight="1" x14ac:dyDescent="0.2">
      <c r="B2080" s="298" t="s">
        <v>323</v>
      </c>
      <c r="C2080" s="562">
        <v>106</v>
      </c>
      <c r="D2080" s="513">
        <v>465.5</v>
      </c>
      <c r="E2080" s="500">
        <v>49119</v>
      </c>
      <c r="F2080" s="964">
        <v>1998</v>
      </c>
      <c r="G2080" s="702">
        <v>25.4</v>
      </c>
    </row>
    <row r="2081" spans="1:7" ht="10.5" customHeight="1" x14ac:dyDescent="0.2">
      <c r="B2081" s="298" t="s">
        <v>279</v>
      </c>
      <c r="C2081" s="562">
        <v>100</v>
      </c>
      <c r="D2081" s="513">
        <v>538.34</v>
      </c>
      <c r="E2081" s="500">
        <v>53880</v>
      </c>
      <c r="F2081" s="964">
        <v>1999</v>
      </c>
      <c r="G2081" s="702">
        <v>25.5</v>
      </c>
    </row>
    <row r="2082" spans="1:7" ht="10.5" customHeight="1" x14ac:dyDescent="0.2">
      <c r="B2082" s="298"/>
      <c r="C2082" s="562"/>
      <c r="D2082" s="513"/>
      <c r="E2082" s="500"/>
      <c r="F2082" s="964"/>
      <c r="G2082" s="702"/>
    </row>
    <row r="2083" spans="1:7" ht="10.5" customHeight="1" x14ac:dyDescent="0.2">
      <c r="B2083" s="498" t="s">
        <v>324</v>
      </c>
      <c r="C2083" s="562">
        <v>138</v>
      </c>
      <c r="D2083" s="513">
        <v>416</v>
      </c>
      <c r="E2083" s="500">
        <v>57433</v>
      </c>
      <c r="F2083" s="964">
        <v>2000</v>
      </c>
      <c r="G2083" s="702">
        <v>32.9</v>
      </c>
    </row>
    <row r="2084" spans="1:7" ht="10.5" customHeight="1" x14ac:dyDescent="0.2">
      <c r="A2084" s="56"/>
      <c r="B2084" s="439" t="s">
        <v>325</v>
      </c>
      <c r="C2084" s="975">
        <v>132</v>
      </c>
      <c r="D2084" s="825">
        <v>618.5</v>
      </c>
      <c r="E2084" s="529">
        <v>81757</v>
      </c>
      <c r="F2084" s="969">
        <v>2001</v>
      </c>
      <c r="G2084" s="700">
        <v>30.6</v>
      </c>
    </row>
    <row r="2085" spans="1:7" ht="10.5" customHeight="1" x14ac:dyDescent="0.2">
      <c r="A2085" s="56"/>
      <c r="B2085" s="563" t="s">
        <v>278</v>
      </c>
      <c r="C2085" s="975">
        <v>150</v>
      </c>
      <c r="D2085" s="825">
        <v>360.79</v>
      </c>
      <c r="E2085" s="529">
        <v>54288</v>
      </c>
      <c r="F2085" s="969">
        <v>2002</v>
      </c>
      <c r="G2085" s="700">
        <v>38.799999999999997</v>
      </c>
    </row>
    <row r="2086" spans="1:7" ht="10.5" customHeight="1" x14ac:dyDescent="0.2">
      <c r="A2086" s="56"/>
      <c r="B2086" s="552" t="s">
        <v>715</v>
      </c>
      <c r="C2086" s="975">
        <v>160</v>
      </c>
      <c r="D2086" s="825">
        <v>300</v>
      </c>
      <c r="E2086" s="529">
        <v>47886</v>
      </c>
      <c r="F2086" s="969">
        <v>2003</v>
      </c>
      <c r="G2086" s="700">
        <v>41.5</v>
      </c>
    </row>
    <row r="2087" spans="1:7" ht="10.5" customHeight="1" x14ac:dyDescent="0.2">
      <c r="B2087" s="564" t="s">
        <v>743</v>
      </c>
      <c r="C2087" s="562">
        <v>158</v>
      </c>
      <c r="D2087" s="515">
        <v>315.43</v>
      </c>
      <c r="E2087" s="500">
        <v>49934</v>
      </c>
      <c r="F2087" s="964">
        <v>2004</v>
      </c>
      <c r="G2087" s="702">
        <v>45.6</v>
      </c>
    </row>
    <row r="2088" spans="1:7" ht="10.5" customHeight="1" x14ac:dyDescent="0.2">
      <c r="B2088" s="69"/>
      <c r="C2088" s="976"/>
      <c r="D2088" s="978"/>
      <c r="E2088" s="56"/>
      <c r="F2088" s="973"/>
      <c r="G2088" s="712"/>
    </row>
    <row r="2089" spans="1:7" ht="10.5" customHeight="1" x14ac:dyDescent="0.2">
      <c r="B2089" s="440" t="s">
        <v>496</v>
      </c>
      <c r="C2089" s="562">
        <v>107</v>
      </c>
      <c r="D2089" s="513">
        <v>524.1</v>
      </c>
      <c r="E2089" s="500">
        <v>56333</v>
      </c>
      <c r="F2089" s="964">
        <v>2005</v>
      </c>
      <c r="G2089" s="700">
        <v>46.5</v>
      </c>
    </row>
    <row r="2090" spans="1:7" ht="10.5" customHeight="1" x14ac:dyDescent="0.2">
      <c r="B2090" s="298" t="s">
        <v>382</v>
      </c>
      <c r="C2090" s="555">
        <v>140</v>
      </c>
      <c r="D2090" s="515">
        <v>510.48</v>
      </c>
      <c r="E2090" s="502">
        <v>71287</v>
      </c>
      <c r="F2090" s="963">
        <v>2006</v>
      </c>
      <c r="G2090" s="709">
        <v>45.8</v>
      </c>
    </row>
    <row r="2091" spans="1:7" ht="10.5" customHeight="1" x14ac:dyDescent="0.2">
      <c r="B2091" s="298" t="s">
        <v>795</v>
      </c>
      <c r="C2091" s="555">
        <v>175</v>
      </c>
      <c r="D2091" s="515">
        <v>655.87</v>
      </c>
      <c r="E2091" s="502">
        <v>114543</v>
      </c>
      <c r="F2091" s="963">
        <v>2007</v>
      </c>
      <c r="G2091" s="709">
        <v>48.1</v>
      </c>
    </row>
    <row r="2092" spans="1:7" ht="10.5" customHeight="1" x14ac:dyDescent="0.2">
      <c r="B2092" s="300">
        <v>39692</v>
      </c>
      <c r="C2092" s="555">
        <v>116</v>
      </c>
      <c r="D2092" s="515">
        <v>716.69</v>
      </c>
      <c r="E2092" s="502">
        <v>83244</v>
      </c>
      <c r="F2092" s="963">
        <v>2008</v>
      </c>
      <c r="G2092" s="709">
        <v>32.6</v>
      </c>
    </row>
    <row r="2093" spans="1:7" ht="10.5" customHeight="1" x14ac:dyDescent="0.2">
      <c r="B2093" s="300">
        <v>40087</v>
      </c>
      <c r="C2093" s="555">
        <v>52</v>
      </c>
      <c r="D2093" s="515">
        <v>712.88</v>
      </c>
      <c r="E2093" s="502">
        <v>37006</v>
      </c>
      <c r="F2093" s="963">
        <v>2009</v>
      </c>
      <c r="G2093" s="709">
        <v>45.6</v>
      </c>
    </row>
    <row r="2094" spans="1:7" ht="10.5" customHeight="1" x14ac:dyDescent="0.2">
      <c r="B2094" s="300"/>
      <c r="C2094" s="555"/>
      <c r="D2094" s="515"/>
      <c r="E2094" s="502"/>
      <c r="F2094" s="963"/>
      <c r="G2094" s="709"/>
    </row>
    <row r="2095" spans="1:7" ht="10.5" customHeight="1" x14ac:dyDescent="0.2">
      <c r="B2095" s="300">
        <v>40483</v>
      </c>
      <c r="C2095" s="555">
        <v>170</v>
      </c>
      <c r="D2095" s="515">
        <v>747.29</v>
      </c>
      <c r="E2095" s="495">
        <v>127155</v>
      </c>
      <c r="F2095" s="963">
        <v>2010</v>
      </c>
      <c r="G2095" s="709">
        <v>34.1</v>
      </c>
    </row>
    <row r="2096" spans="1:7" ht="10.5" customHeight="1" x14ac:dyDescent="0.2">
      <c r="B2096" s="300">
        <v>40878</v>
      </c>
      <c r="C2096" s="555">
        <v>157</v>
      </c>
      <c r="D2096" s="515">
        <v>821.73</v>
      </c>
      <c r="E2096" s="495">
        <v>128720</v>
      </c>
      <c r="F2096" s="963">
        <v>2011</v>
      </c>
      <c r="G2096" s="709">
        <v>29.8</v>
      </c>
    </row>
    <row r="2097" spans="2:7" ht="10.5" customHeight="1" x14ac:dyDescent="0.2">
      <c r="B2097" s="300" t="s">
        <v>1318</v>
      </c>
      <c r="C2097" s="555">
        <v>153</v>
      </c>
      <c r="D2097" s="515">
        <v>895.75</v>
      </c>
      <c r="E2097" s="495">
        <v>136955</v>
      </c>
      <c r="F2097" s="963">
        <v>2012</v>
      </c>
      <c r="G2097" s="709">
        <v>23.2</v>
      </c>
    </row>
    <row r="2098" spans="2:7" ht="10.5" customHeight="1" x14ac:dyDescent="0.2">
      <c r="B2098" s="300" t="s">
        <v>1356</v>
      </c>
      <c r="C2098" s="555">
        <v>148</v>
      </c>
      <c r="D2098" s="515">
        <v>1064.06</v>
      </c>
      <c r="E2098" s="495">
        <v>157676</v>
      </c>
      <c r="F2098" s="963">
        <v>2013</v>
      </c>
      <c r="G2098" s="709">
        <v>24.3</v>
      </c>
    </row>
    <row r="2099" spans="2:7" ht="10.5" customHeight="1" x14ac:dyDescent="0.2">
      <c r="B2099" s="300" t="s">
        <v>1357</v>
      </c>
      <c r="C2099" s="555">
        <v>142</v>
      </c>
      <c r="D2099" s="515">
        <v>1153.51</v>
      </c>
      <c r="E2099" s="495">
        <v>163635</v>
      </c>
      <c r="F2099" s="963">
        <v>2014</v>
      </c>
      <c r="G2099" s="709">
        <v>21.6</v>
      </c>
    </row>
    <row r="2100" spans="2:7" ht="10.5" customHeight="1" x14ac:dyDescent="0.2">
      <c r="B2100" s="300"/>
      <c r="C2100" s="555"/>
      <c r="D2100" s="515"/>
      <c r="E2100" s="495"/>
      <c r="F2100" s="963"/>
      <c r="G2100" s="709"/>
    </row>
    <row r="2101" spans="2:7" ht="10.5" customHeight="1" x14ac:dyDescent="0.2">
      <c r="B2101" s="300" t="s">
        <v>1400</v>
      </c>
      <c r="C2101" s="555">
        <v>140</v>
      </c>
      <c r="D2101" s="515">
        <v>1478.58</v>
      </c>
      <c r="E2101" s="495">
        <v>207549</v>
      </c>
      <c r="F2101" s="963">
        <v>2015</v>
      </c>
      <c r="G2101" s="709">
        <v>23.3</v>
      </c>
    </row>
    <row r="2102" spans="2:7" ht="10.5" customHeight="1" x14ac:dyDescent="0.2">
      <c r="B2102" s="641" t="s">
        <v>1423</v>
      </c>
      <c r="C2102" s="977">
        <v>57</v>
      </c>
      <c r="D2102" s="979">
        <v>1684.69</v>
      </c>
      <c r="E2102" s="1066">
        <v>95965</v>
      </c>
      <c r="F2102" s="974">
        <v>2016</v>
      </c>
      <c r="G2102" s="711">
        <v>21.5</v>
      </c>
    </row>
    <row r="2103" spans="2:7" ht="6" customHeight="1" x14ac:dyDescent="0.2">
      <c r="B2103" s="1308"/>
      <c r="C2103" s="1302"/>
      <c r="D2103" s="1301"/>
      <c r="E2103" s="1309"/>
      <c r="F2103" s="1310"/>
      <c r="G2103" s="747"/>
    </row>
    <row r="2104" spans="2:7" ht="10.5" customHeight="1" x14ac:dyDescent="0.2">
      <c r="B2104" s="129" t="s">
        <v>1223</v>
      </c>
    </row>
    <row r="2105" spans="2:7" ht="10.5" customHeight="1" x14ac:dyDescent="0.2">
      <c r="B2105" s="129" t="s">
        <v>1224</v>
      </c>
    </row>
    <row r="2106" spans="2:7" ht="10.5" customHeight="1" x14ac:dyDescent="0.2">
      <c r="B2106" s="127"/>
    </row>
    <row r="2107" spans="2:7" ht="10.5" customHeight="1" x14ac:dyDescent="0.2">
      <c r="B2107" s="157"/>
    </row>
    <row r="2108" spans="2:7" ht="10.5" customHeight="1" x14ac:dyDescent="0.2">
      <c r="B2108" s="61"/>
    </row>
    <row r="2109" spans="2:7" ht="10.5" customHeight="1" x14ac:dyDescent="0.2">
      <c r="B2109" s="61"/>
    </row>
    <row r="2110" spans="2:7" ht="10.5" customHeight="1" x14ac:dyDescent="0.2">
      <c r="B2110" s="61"/>
    </row>
    <row r="2111" spans="2:7" ht="10.5" customHeight="1" x14ac:dyDescent="0.2">
      <c r="B2111" s="61"/>
    </row>
    <row r="2112" spans="2:7" ht="10.5" customHeight="1" x14ac:dyDescent="0.2">
      <c r="B2112" s="61"/>
    </row>
    <row r="2113" spans="2:2" ht="10.5" customHeight="1" x14ac:dyDescent="0.2">
      <c r="B2113" s="61"/>
    </row>
    <row r="2114" spans="2:2" ht="10.5" customHeight="1" x14ac:dyDescent="0.2">
      <c r="B2114" s="61"/>
    </row>
    <row r="2115" spans="2:2" ht="10.5" customHeight="1" x14ac:dyDescent="0.2">
      <c r="B2115" s="61"/>
    </row>
    <row r="2116" spans="2:2" ht="10.5" customHeight="1" x14ac:dyDescent="0.2">
      <c r="B2116" s="61"/>
    </row>
    <row r="2117" spans="2:2" ht="10.5" customHeight="1" x14ac:dyDescent="0.2">
      <c r="B2117" s="61"/>
    </row>
    <row r="2118" spans="2:2" ht="10.5" customHeight="1" x14ac:dyDescent="0.2">
      <c r="B2118" s="61"/>
    </row>
    <row r="2119" spans="2:2" ht="10.5" customHeight="1" x14ac:dyDescent="0.2">
      <c r="B2119" s="61"/>
    </row>
    <row r="2120" spans="2:2" ht="10.5" customHeight="1" x14ac:dyDescent="0.2">
      <c r="B2120" s="61"/>
    </row>
    <row r="2121" spans="2:2" ht="10.5" customHeight="1" x14ac:dyDescent="0.2">
      <c r="B2121" s="61"/>
    </row>
    <row r="2122" spans="2:2" ht="10.5" customHeight="1" x14ac:dyDescent="0.2">
      <c r="B2122" s="61"/>
    </row>
    <row r="2123" spans="2:2" ht="10.5" customHeight="1" x14ac:dyDescent="0.2">
      <c r="B2123" s="61"/>
    </row>
    <row r="2124" spans="2:2" ht="10.5" customHeight="1" x14ac:dyDescent="0.2">
      <c r="B2124" s="61"/>
    </row>
    <row r="2125" spans="2:2" ht="10.5" customHeight="1" x14ac:dyDescent="0.2">
      <c r="B2125" s="61"/>
    </row>
    <row r="2126" spans="2:2" ht="10.5" customHeight="1" x14ac:dyDescent="0.2">
      <c r="B2126" s="61"/>
    </row>
    <row r="2127" spans="2:2" ht="10.5" customHeight="1" x14ac:dyDescent="0.2">
      <c r="B2127" s="61"/>
    </row>
    <row r="2128" spans="2:2" ht="10.5" customHeight="1" x14ac:dyDescent="0.2">
      <c r="B2128" s="61"/>
    </row>
    <row r="2129" spans="2:12" ht="10.5" customHeight="1" x14ac:dyDescent="0.2">
      <c r="B2129" s="61"/>
    </row>
    <row r="2130" spans="2:12" ht="10.5" customHeight="1" x14ac:dyDescent="0.2">
      <c r="B2130" s="61"/>
    </row>
    <row r="2131" spans="2:12" ht="10.5" customHeight="1" x14ac:dyDescent="0.2">
      <c r="B2131" s="61"/>
    </row>
    <row r="2132" spans="2:12" ht="10.5" customHeight="1" x14ac:dyDescent="0.2">
      <c r="B2132" s="61"/>
    </row>
    <row r="2133" spans="2:12" ht="10.5" customHeight="1" x14ac:dyDescent="0.2">
      <c r="B2133" s="61"/>
      <c r="G2133" s="149">
        <v>30</v>
      </c>
    </row>
    <row r="2134" spans="2:12" ht="10.5" customHeight="1" x14ac:dyDescent="0.2">
      <c r="B2134" s="61"/>
    </row>
    <row r="2135" spans="2:12" ht="10.5" customHeight="1" x14ac:dyDescent="0.2">
      <c r="B2135" s="61"/>
    </row>
    <row r="2136" spans="2:12" ht="11.45" customHeight="1" x14ac:dyDescent="0.2">
      <c r="B2136" s="1507" t="s">
        <v>837</v>
      </c>
      <c r="C2136" s="60"/>
      <c r="D2136" s="60"/>
      <c r="E2136" s="60"/>
      <c r="F2136" s="60"/>
      <c r="G2136" s="60"/>
      <c r="H2136" s="60"/>
      <c r="I2136" s="60"/>
      <c r="J2136" s="60"/>
      <c r="K2136" s="60"/>
      <c r="L2136" s="60"/>
    </row>
    <row r="2137" spans="2:12" ht="10.5" customHeight="1" x14ac:dyDescent="0.2">
      <c r="B2137" s="1672" t="s">
        <v>271</v>
      </c>
      <c r="C2137" s="1698" t="s">
        <v>594</v>
      </c>
      <c r="D2137" s="1699"/>
      <c r="E2137" s="1699"/>
      <c r="F2137" s="1699"/>
      <c r="G2137" s="1699"/>
      <c r="H2137" s="1700"/>
      <c r="I2137" s="1698" t="s">
        <v>384</v>
      </c>
      <c r="J2137" s="1700"/>
      <c r="K2137" s="1698" t="s">
        <v>385</v>
      </c>
      <c r="L2137" s="1700"/>
    </row>
    <row r="2138" spans="2:12" ht="23.25" customHeight="1" x14ac:dyDescent="0.2">
      <c r="B2138" s="1712"/>
      <c r="C2138" s="1506" t="s">
        <v>930</v>
      </c>
      <c r="D2138" s="1506" t="s">
        <v>519</v>
      </c>
      <c r="E2138" s="1506" t="s">
        <v>834</v>
      </c>
      <c r="F2138" s="1506" t="s">
        <v>386</v>
      </c>
      <c r="G2138" s="1506" t="s">
        <v>835</v>
      </c>
      <c r="H2138" s="1506" t="s">
        <v>1715</v>
      </c>
      <c r="I2138" s="1506" t="s">
        <v>875</v>
      </c>
      <c r="J2138" s="1506" t="s">
        <v>272</v>
      </c>
      <c r="K2138" s="1506" t="s">
        <v>386</v>
      </c>
      <c r="L2138" s="1506" t="s">
        <v>272</v>
      </c>
    </row>
    <row r="2139" spans="2:12" ht="10.5" customHeight="1" x14ac:dyDescent="0.2">
      <c r="B2139" s="1673"/>
      <c r="C2139" s="1245" t="s">
        <v>275</v>
      </c>
      <c r="D2139" s="1245" t="s">
        <v>1247</v>
      </c>
      <c r="E2139" s="1245" t="s">
        <v>493</v>
      </c>
      <c r="F2139" s="1245" t="s">
        <v>276</v>
      </c>
      <c r="G2139" s="1245" t="s">
        <v>916</v>
      </c>
      <c r="H2139" s="1245" t="s">
        <v>493</v>
      </c>
      <c r="I2139" s="1245" t="s">
        <v>276</v>
      </c>
      <c r="J2139" s="1245" t="s">
        <v>493</v>
      </c>
      <c r="K2139" s="1245" t="s">
        <v>276</v>
      </c>
      <c r="L2139" s="1245" t="s">
        <v>493</v>
      </c>
    </row>
    <row r="2140" spans="2:12" ht="10.5" customHeight="1" x14ac:dyDescent="0.2">
      <c r="B2140" s="298" t="s">
        <v>143</v>
      </c>
      <c r="C2140" s="500">
        <v>180</v>
      </c>
      <c r="D2140" s="500">
        <v>698</v>
      </c>
      <c r="E2140" s="500">
        <v>278</v>
      </c>
      <c r="F2140" s="500">
        <v>1264</v>
      </c>
      <c r="G2140" s="525">
        <v>18.41</v>
      </c>
      <c r="H2140" s="500">
        <v>23266</v>
      </c>
      <c r="I2140" s="500">
        <v>557</v>
      </c>
      <c r="J2140" s="500">
        <v>10406</v>
      </c>
      <c r="K2140" s="500">
        <v>3403</v>
      </c>
      <c r="L2140" s="500">
        <v>32542</v>
      </c>
    </row>
    <row r="2141" spans="2:12" ht="10.5" customHeight="1" x14ac:dyDescent="0.2">
      <c r="B2141" s="298" t="s">
        <v>144</v>
      </c>
      <c r="C2141" s="500" t="s">
        <v>452</v>
      </c>
      <c r="D2141" s="500">
        <v>1569</v>
      </c>
      <c r="E2141" s="500">
        <v>621</v>
      </c>
      <c r="F2141" s="500">
        <v>1557</v>
      </c>
      <c r="G2141" s="525">
        <v>19.77</v>
      </c>
      <c r="H2141" s="500">
        <v>30788</v>
      </c>
      <c r="I2141" s="500">
        <v>557</v>
      </c>
      <c r="J2141" s="500">
        <v>10390</v>
      </c>
      <c r="K2141" s="500">
        <v>4729</v>
      </c>
      <c r="L2141" s="500">
        <v>40082</v>
      </c>
    </row>
    <row r="2142" spans="2:12" ht="10.5" customHeight="1" x14ac:dyDescent="0.2">
      <c r="B2142" s="298" t="s">
        <v>145</v>
      </c>
      <c r="C2142" s="500" t="s">
        <v>452</v>
      </c>
      <c r="D2142" s="500">
        <v>1734</v>
      </c>
      <c r="E2142" s="500">
        <v>712</v>
      </c>
      <c r="F2142" s="500">
        <v>979</v>
      </c>
      <c r="G2142" s="525">
        <v>22.88</v>
      </c>
      <c r="H2142" s="500">
        <v>22401</v>
      </c>
      <c r="I2142" s="500">
        <v>425</v>
      </c>
      <c r="J2142" s="500">
        <v>8281</v>
      </c>
      <c r="K2142" s="500">
        <v>3460</v>
      </c>
      <c r="L2142" s="500">
        <v>32178</v>
      </c>
    </row>
    <row r="2143" spans="2:12" ht="10.5" customHeight="1" x14ac:dyDescent="0.2">
      <c r="B2143" s="298" t="s">
        <v>146</v>
      </c>
      <c r="C2143" s="500" t="s">
        <v>452</v>
      </c>
      <c r="D2143" s="500">
        <v>759</v>
      </c>
      <c r="E2143" s="500">
        <v>350</v>
      </c>
      <c r="F2143" s="500">
        <v>1138</v>
      </c>
      <c r="G2143" s="525">
        <v>25.18</v>
      </c>
      <c r="H2143" s="500">
        <v>28659</v>
      </c>
      <c r="I2143" s="500">
        <v>572</v>
      </c>
      <c r="J2143" s="500">
        <v>12492</v>
      </c>
      <c r="K2143" s="500">
        <v>5102</v>
      </c>
      <c r="L2143" s="500">
        <v>53162</v>
      </c>
    </row>
    <row r="2144" spans="2:12" ht="10.5" customHeight="1" x14ac:dyDescent="0.2">
      <c r="B2144" s="298" t="s">
        <v>147</v>
      </c>
      <c r="C2144" s="500" t="s">
        <v>452</v>
      </c>
      <c r="D2144" s="500">
        <v>739</v>
      </c>
      <c r="E2144" s="500">
        <v>579</v>
      </c>
      <c r="F2144" s="500">
        <v>1267</v>
      </c>
      <c r="G2144" s="525">
        <v>26.47</v>
      </c>
      <c r="H2144" s="500">
        <v>33539</v>
      </c>
      <c r="I2144" s="500">
        <v>602</v>
      </c>
      <c r="J2144" s="500">
        <v>14665</v>
      </c>
      <c r="K2144" s="500">
        <v>4647</v>
      </c>
      <c r="L2144" s="500">
        <v>59144</v>
      </c>
    </row>
    <row r="2145" spans="2:12" ht="10.5" customHeight="1" x14ac:dyDescent="0.2">
      <c r="B2145" s="298"/>
      <c r="C2145" s="500"/>
      <c r="D2145" s="500"/>
      <c r="E2145" s="500"/>
      <c r="F2145" s="500"/>
      <c r="G2145" s="525"/>
      <c r="H2145" s="500"/>
      <c r="I2145" s="500"/>
      <c r="J2145" s="500"/>
      <c r="K2145" s="500"/>
      <c r="L2145" s="500"/>
    </row>
    <row r="2146" spans="2:12" ht="10.5" customHeight="1" x14ac:dyDescent="0.2">
      <c r="B2146" s="298" t="s">
        <v>148</v>
      </c>
      <c r="C2146" s="500">
        <v>309</v>
      </c>
      <c r="D2146" s="500">
        <v>1311</v>
      </c>
      <c r="E2146" s="500">
        <v>1064</v>
      </c>
      <c r="F2146" s="500">
        <v>1484</v>
      </c>
      <c r="G2146" s="525">
        <v>30.24</v>
      </c>
      <c r="H2146" s="500">
        <v>44880</v>
      </c>
      <c r="I2146" s="500">
        <v>255</v>
      </c>
      <c r="J2146" s="500">
        <v>7240</v>
      </c>
      <c r="K2146" s="500">
        <v>2866</v>
      </c>
      <c r="L2146" s="500">
        <v>39288</v>
      </c>
    </row>
    <row r="2147" spans="2:12" ht="10.5" customHeight="1" x14ac:dyDescent="0.2">
      <c r="B2147" s="298" t="s">
        <v>149</v>
      </c>
      <c r="C2147" s="500" t="s">
        <v>452</v>
      </c>
      <c r="D2147" s="500">
        <v>1541</v>
      </c>
      <c r="E2147" s="500">
        <v>1371</v>
      </c>
      <c r="F2147" s="500">
        <v>1720</v>
      </c>
      <c r="G2147" s="525">
        <v>33</v>
      </c>
      <c r="H2147" s="500">
        <v>56755</v>
      </c>
      <c r="I2147" s="500">
        <v>311</v>
      </c>
      <c r="J2147" s="500">
        <v>9432</v>
      </c>
      <c r="K2147" s="500">
        <v>4502</v>
      </c>
      <c r="L2147" s="500">
        <v>65986</v>
      </c>
    </row>
    <row r="2148" spans="2:12" ht="10.5" customHeight="1" x14ac:dyDescent="0.2">
      <c r="B2148" s="298" t="s">
        <v>150</v>
      </c>
      <c r="C2148" s="500" t="s">
        <v>452</v>
      </c>
      <c r="D2148" s="500">
        <v>2421</v>
      </c>
      <c r="E2148" s="500">
        <v>2432</v>
      </c>
      <c r="F2148" s="500">
        <v>1956</v>
      </c>
      <c r="G2148" s="525">
        <v>34.07</v>
      </c>
      <c r="H2148" s="500">
        <v>66647</v>
      </c>
      <c r="I2148" s="500">
        <v>367</v>
      </c>
      <c r="J2148" s="500">
        <v>13871</v>
      </c>
      <c r="K2148" s="500">
        <v>5439</v>
      </c>
      <c r="L2148" s="500">
        <v>103411</v>
      </c>
    </row>
    <row r="2149" spans="2:12" ht="10.5" customHeight="1" x14ac:dyDescent="0.2">
      <c r="B2149" s="298" t="s">
        <v>748</v>
      </c>
      <c r="C2149" s="500" t="s">
        <v>452</v>
      </c>
      <c r="D2149" s="500">
        <v>1772</v>
      </c>
      <c r="E2149" s="500">
        <v>1762</v>
      </c>
      <c r="F2149" s="500">
        <v>2192</v>
      </c>
      <c r="G2149" s="525">
        <v>39.840000000000003</v>
      </c>
      <c r="H2149" s="500">
        <v>87341</v>
      </c>
      <c r="I2149" s="500">
        <v>422</v>
      </c>
      <c r="J2149" s="500">
        <v>20492</v>
      </c>
      <c r="K2149" s="500">
        <v>6456</v>
      </c>
      <c r="L2149" s="500">
        <v>151510</v>
      </c>
    </row>
    <row r="2150" spans="2:12" ht="10.5" customHeight="1" x14ac:dyDescent="0.2">
      <c r="B2150" s="298" t="s">
        <v>749</v>
      </c>
      <c r="C2150" s="500" t="s">
        <v>452</v>
      </c>
      <c r="D2150" s="500">
        <v>1048</v>
      </c>
      <c r="E2150" s="500">
        <v>1211</v>
      </c>
      <c r="F2150" s="500">
        <v>2453</v>
      </c>
      <c r="G2150" s="525">
        <v>51.27</v>
      </c>
      <c r="H2150" s="500">
        <v>125774</v>
      </c>
      <c r="I2150" s="500">
        <v>480</v>
      </c>
      <c r="J2150" s="500">
        <v>34646</v>
      </c>
      <c r="K2150" s="500">
        <v>6400</v>
      </c>
      <c r="L2150" s="500">
        <v>202360</v>
      </c>
    </row>
    <row r="2151" spans="2:12" ht="10.5" customHeight="1" x14ac:dyDescent="0.2">
      <c r="B2151" s="298"/>
      <c r="C2151" s="500"/>
      <c r="D2151" s="500"/>
      <c r="E2151" s="500"/>
      <c r="F2151" s="500"/>
      <c r="G2151" s="525"/>
      <c r="H2151" s="500"/>
      <c r="I2151" s="500"/>
      <c r="J2151" s="500"/>
      <c r="K2151" s="500"/>
      <c r="L2151" s="500"/>
    </row>
    <row r="2152" spans="2:12" ht="10.5" customHeight="1" x14ac:dyDescent="0.2">
      <c r="B2152" s="298" t="s">
        <v>750</v>
      </c>
      <c r="C2152" s="500">
        <v>468</v>
      </c>
      <c r="D2152" s="500">
        <v>217</v>
      </c>
      <c r="E2152" s="500">
        <v>293</v>
      </c>
      <c r="F2152" s="500">
        <v>2192</v>
      </c>
      <c r="G2152" s="525">
        <v>63.78</v>
      </c>
      <c r="H2152" s="500">
        <v>139804</v>
      </c>
      <c r="I2152" s="500">
        <v>500</v>
      </c>
      <c r="J2152" s="500">
        <v>28005</v>
      </c>
      <c r="K2152" s="500">
        <v>6550</v>
      </c>
      <c r="L2152" s="500">
        <v>223622</v>
      </c>
    </row>
    <row r="2153" spans="2:12" ht="10.5" customHeight="1" x14ac:dyDescent="0.2">
      <c r="B2153" s="298" t="s">
        <v>751</v>
      </c>
      <c r="C2153" s="500" t="s">
        <v>452</v>
      </c>
      <c r="D2153" s="500">
        <v>705</v>
      </c>
      <c r="E2153" s="500">
        <v>1355</v>
      </c>
      <c r="F2153" s="500">
        <v>2301</v>
      </c>
      <c r="G2153" s="525">
        <v>80.91</v>
      </c>
      <c r="H2153" s="500">
        <v>186178</v>
      </c>
      <c r="I2153" s="500">
        <v>490</v>
      </c>
      <c r="J2153" s="500">
        <v>48241</v>
      </c>
      <c r="K2153" s="500">
        <v>6300</v>
      </c>
      <c r="L2153" s="500">
        <v>290011</v>
      </c>
    </row>
    <row r="2154" spans="2:12" ht="10.5" customHeight="1" x14ac:dyDescent="0.2">
      <c r="B2154" s="298" t="s">
        <v>752</v>
      </c>
      <c r="C2154" s="500" t="s">
        <v>452</v>
      </c>
      <c r="D2154" s="500">
        <v>2065</v>
      </c>
      <c r="E2154" s="500">
        <v>4253</v>
      </c>
      <c r="F2154" s="500">
        <v>2416</v>
      </c>
      <c r="G2154" s="525">
        <v>87.82</v>
      </c>
      <c r="H2154" s="500">
        <v>212162</v>
      </c>
      <c r="I2154" s="500">
        <v>480</v>
      </c>
      <c r="J2154" s="500">
        <v>64373</v>
      </c>
      <c r="K2154" s="500">
        <v>6400</v>
      </c>
      <c r="L2154" s="500">
        <v>339646</v>
      </c>
    </row>
    <row r="2155" spans="2:12" ht="10.5" customHeight="1" x14ac:dyDescent="0.2">
      <c r="B2155" s="298" t="s">
        <v>753</v>
      </c>
      <c r="C2155" s="500" t="s">
        <v>452</v>
      </c>
      <c r="D2155" s="500">
        <v>2278</v>
      </c>
      <c r="E2155" s="500">
        <v>5022</v>
      </c>
      <c r="F2155" s="500">
        <v>2423</v>
      </c>
      <c r="G2155" s="525">
        <v>115.92</v>
      </c>
      <c r="H2155" s="500">
        <v>280876</v>
      </c>
      <c r="I2155" s="500">
        <v>485</v>
      </c>
      <c r="J2155" s="500">
        <v>91229</v>
      </c>
      <c r="K2155" s="500">
        <v>6200</v>
      </c>
      <c r="L2155" s="500">
        <v>442302</v>
      </c>
    </row>
    <row r="2156" spans="2:12" ht="10.5" customHeight="1" x14ac:dyDescent="0.2">
      <c r="B2156" s="298" t="s">
        <v>754</v>
      </c>
      <c r="C2156" s="500" t="s">
        <v>452</v>
      </c>
      <c r="D2156" s="500">
        <v>1207</v>
      </c>
      <c r="E2156" s="500">
        <v>2609</v>
      </c>
      <c r="F2156" s="500">
        <v>2423</v>
      </c>
      <c r="G2156" s="525">
        <v>110.41</v>
      </c>
      <c r="H2156" s="500">
        <v>267514</v>
      </c>
      <c r="I2156" s="500">
        <v>500</v>
      </c>
      <c r="J2156" s="500">
        <v>65100</v>
      </c>
      <c r="K2156" s="500">
        <v>6000</v>
      </c>
      <c r="L2156" s="500">
        <v>366046</v>
      </c>
    </row>
    <row r="2157" spans="2:12" ht="10.5" customHeight="1" x14ac:dyDescent="0.2">
      <c r="B2157" s="298"/>
      <c r="C2157" s="500"/>
      <c r="D2157" s="500"/>
      <c r="E2157" s="500"/>
      <c r="F2157" s="500"/>
      <c r="G2157" s="525"/>
      <c r="H2157" s="500"/>
      <c r="I2157" s="500"/>
      <c r="J2157" s="500"/>
      <c r="K2157" s="500"/>
      <c r="L2157" s="500"/>
    </row>
    <row r="2158" spans="2:12" ht="10.5" customHeight="1" x14ac:dyDescent="0.2">
      <c r="B2158" s="298" t="s">
        <v>755</v>
      </c>
      <c r="C2158" s="500" t="s">
        <v>452</v>
      </c>
      <c r="D2158" s="500">
        <v>481</v>
      </c>
      <c r="E2158" s="500">
        <v>1149</v>
      </c>
      <c r="F2158" s="500">
        <v>2252</v>
      </c>
      <c r="G2158" s="525">
        <v>113.93</v>
      </c>
      <c r="H2158" s="500">
        <v>256570</v>
      </c>
      <c r="I2158" s="500">
        <v>550</v>
      </c>
      <c r="J2158" s="500">
        <v>55908</v>
      </c>
      <c r="K2158" s="500">
        <v>6000</v>
      </c>
      <c r="L2158" s="500">
        <v>363154</v>
      </c>
    </row>
    <row r="2159" spans="2:12" ht="10.5" customHeight="1" x14ac:dyDescent="0.2">
      <c r="B2159" s="298" t="s">
        <v>756</v>
      </c>
      <c r="C2159" s="500" t="s">
        <v>452</v>
      </c>
      <c r="D2159" s="500">
        <v>1326</v>
      </c>
      <c r="E2159" s="500">
        <v>3895</v>
      </c>
      <c r="F2159" s="500">
        <v>1908</v>
      </c>
      <c r="G2159" s="525">
        <v>114.8</v>
      </c>
      <c r="H2159" s="500">
        <v>219034</v>
      </c>
      <c r="I2159" s="500">
        <v>400</v>
      </c>
      <c r="J2159" s="500">
        <v>44000</v>
      </c>
      <c r="K2159" s="500">
        <v>5900</v>
      </c>
      <c r="L2159" s="500">
        <v>363646</v>
      </c>
    </row>
    <row r="2160" spans="2:12" ht="10.5" customHeight="1" x14ac:dyDescent="0.2">
      <c r="B2160" s="298" t="s">
        <v>757</v>
      </c>
      <c r="C2160" s="500">
        <v>214</v>
      </c>
      <c r="D2160" s="500">
        <v>718</v>
      </c>
      <c r="E2160" s="500">
        <v>2538</v>
      </c>
      <c r="F2160" s="500">
        <v>1809</v>
      </c>
      <c r="G2160" s="525">
        <v>145.07</v>
      </c>
      <c r="H2160" s="500">
        <v>262462</v>
      </c>
      <c r="I2160" s="500">
        <v>380</v>
      </c>
      <c r="J2160" s="500">
        <v>47424</v>
      </c>
      <c r="K2160" s="500">
        <v>5830</v>
      </c>
      <c r="L2160" s="500">
        <v>450917</v>
      </c>
    </row>
    <row r="2161" spans="2:12" ht="10.5" customHeight="1" x14ac:dyDescent="0.2">
      <c r="B2161" s="298" t="s">
        <v>758</v>
      </c>
      <c r="C2161" s="500" t="s">
        <v>452</v>
      </c>
      <c r="D2161" s="500">
        <v>91</v>
      </c>
      <c r="E2161" s="500">
        <v>426</v>
      </c>
      <c r="F2161" s="500">
        <v>1440</v>
      </c>
      <c r="G2161" s="525">
        <v>159.27000000000001</v>
      </c>
      <c r="H2161" s="500">
        <v>229462</v>
      </c>
      <c r="I2161" s="500">
        <v>360</v>
      </c>
      <c r="J2161" s="500">
        <v>65376</v>
      </c>
      <c r="K2161" s="500">
        <v>5500</v>
      </c>
      <c r="L2161" s="500">
        <v>494790</v>
      </c>
    </row>
    <row r="2162" spans="2:12" ht="10.5" customHeight="1" x14ac:dyDescent="0.2">
      <c r="B2162" s="298" t="s">
        <v>759</v>
      </c>
      <c r="C2162" s="500" t="s">
        <v>452</v>
      </c>
      <c r="D2162" s="500">
        <v>105</v>
      </c>
      <c r="E2162" s="500">
        <v>699</v>
      </c>
      <c r="F2162" s="500">
        <v>1538</v>
      </c>
      <c r="G2162" s="525">
        <v>169.8</v>
      </c>
      <c r="H2162" s="500">
        <v>261189</v>
      </c>
      <c r="I2162" s="500">
        <v>350</v>
      </c>
      <c r="J2162" s="500">
        <v>80710</v>
      </c>
      <c r="K2162" s="500">
        <v>5300</v>
      </c>
      <c r="L2162" s="500">
        <v>521174</v>
      </c>
    </row>
    <row r="2163" spans="2:12" ht="10.5" customHeight="1" x14ac:dyDescent="0.2">
      <c r="B2163" s="298"/>
      <c r="C2163" s="500"/>
      <c r="D2163" s="500"/>
      <c r="E2163" s="500"/>
      <c r="F2163" s="500"/>
      <c r="G2163" s="525"/>
      <c r="H2163" s="500"/>
      <c r="I2163" s="500"/>
      <c r="J2163" s="500"/>
      <c r="K2163" s="500"/>
      <c r="L2163" s="500"/>
    </row>
    <row r="2164" spans="2:12" ht="10.5" customHeight="1" x14ac:dyDescent="0.2">
      <c r="B2164" s="298" t="s">
        <v>760</v>
      </c>
      <c r="C2164" s="500" t="s">
        <v>452</v>
      </c>
      <c r="D2164" s="500">
        <v>1023</v>
      </c>
      <c r="E2164" s="500">
        <v>9806</v>
      </c>
      <c r="F2164" s="500">
        <v>1632</v>
      </c>
      <c r="G2164" s="525">
        <v>174.67</v>
      </c>
      <c r="H2164" s="500">
        <v>285049</v>
      </c>
      <c r="I2164" s="500">
        <v>340</v>
      </c>
      <c r="J2164" s="500">
        <v>79560</v>
      </c>
      <c r="K2164" s="500">
        <v>5100</v>
      </c>
      <c r="L2164" s="500">
        <v>511666</v>
      </c>
    </row>
    <row r="2165" spans="2:12" ht="10.5" customHeight="1" x14ac:dyDescent="0.2">
      <c r="B2165" s="298" t="s">
        <v>761</v>
      </c>
      <c r="C2165" s="500" t="s">
        <v>452</v>
      </c>
      <c r="D2165" s="500">
        <v>945</v>
      </c>
      <c r="E2165" s="500">
        <v>9158</v>
      </c>
      <c r="F2165" s="500">
        <v>1730</v>
      </c>
      <c r="G2165" s="525">
        <v>208.86</v>
      </c>
      <c r="H2165" s="500">
        <v>361296</v>
      </c>
      <c r="I2165" s="500">
        <v>350</v>
      </c>
      <c r="J2165" s="500">
        <v>98420</v>
      </c>
      <c r="K2165" s="500">
        <v>4900</v>
      </c>
      <c r="L2165" s="500">
        <v>584514</v>
      </c>
    </row>
    <row r="2166" spans="2:12" ht="10.5" customHeight="1" x14ac:dyDescent="0.2">
      <c r="B2166" s="298" t="s">
        <v>449</v>
      </c>
      <c r="C2166" s="500" t="s">
        <v>452</v>
      </c>
      <c r="D2166" s="500">
        <v>298</v>
      </c>
      <c r="E2166" s="500">
        <v>2425</v>
      </c>
      <c r="F2166" s="500">
        <v>1831</v>
      </c>
      <c r="G2166" s="525">
        <v>355.46</v>
      </c>
      <c r="H2166" s="500">
        <v>650987</v>
      </c>
      <c r="I2166" s="500">
        <v>330</v>
      </c>
      <c r="J2166" s="500">
        <v>103531</v>
      </c>
      <c r="K2166" s="500">
        <v>4500</v>
      </c>
      <c r="L2166" s="500">
        <v>865815</v>
      </c>
    </row>
    <row r="2167" spans="2:12" ht="10.5" customHeight="1" x14ac:dyDescent="0.2">
      <c r="B2167" s="298" t="s">
        <v>450</v>
      </c>
      <c r="C2167" s="500" t="s">
        <v>452</v>
      </c>
      <c r="D2167" s="500">
        <v>235</v>
      </c>
      <c r="E2167" s="500">
        <v>1904</v>
      </c>
      <c r="F2167" s="500">
        <v>1857</v>
      </c>
      <c r="G2167" s="525">
        <v>237.77</v>
      </c>
      <c r="H2167" s="500">
        <v>441498</v>
      </c>
      <c r="I2167" s="500">
        <v>340</v>
      </c>
      <c r="J2167" s="500">
        <v>101014</v>
      </c>
      <c r="K2167" s="500">
        <v>4000</v>
      </c>
      <c r="L2167" s="500">
        <v>535794</v>
      </c>
    </row>
    <row r="2168" spans="2:12" ht="10.5" customHeight="1" x14ac:dyDescent="0.2">
      <c r="B2168" s="298" t="s">
        <v>451</v>
      </c>
      <c r="C2168" s="500" t="s">
        <v>452</v>
      </c>
      <c r="D2168" s="500">
        <v>469</v>
      </c>
      <c r="E2168" s="500">
        <v>3877</v>
      </c>
      <c r="F2168" s="500">
        <v>1485</v>
      </c>
      <c r="G2168" s="525">
        <v>314.94</v>
      </c>
      <c r="H2168" s="500">
        <v>467832</v>
      </c>
      <c r="I2168" s="500">
        <v>272</v>
      </c>
      <c r="J2168" s="500">
        <v>91204</v>
      </c>
      <c r="K2168" s="500">
        <v>3200</v>
      </c>
      <c r="L2168" s="500">
        <v>566971</v>
      </c>
    </row>
    <row r="2169" spans="2:12" ht="10.5" customHeight="1" x14ac:dyDescent="0.2">
      <c r="B2169" s="298"/>
      <c r="C2169" s="500"/>
      <c r="D2169" s="500"/>
      <c r="E2169" s="500"/>
      <c r="F2169" s="500"/>
      <c r="G2169" s="525"/>
      <c r="H2169" s="500"/>
      <c r="I2169" s="500"/>
      <c r="J2169" s="500"/>
      <c r="K2169" s="500"/>
      <c r="L2169" s="500"/>
    </row>
    <row r="2170" spans="2:12" ht="10.5" customHeight="1" x14ac:dyDescent="0.2">
      <c r="B2170" s="298" t="s">
        <v>320</v>
      </c>
      <c r="C2170" s="500" t="s">
        <v>452</v>
      </c>
      <c r="D2170" s="500">
        <v>116</v>
      </c>
      <c r="E2170" s="500">
        <v>1289</v>
      </c>
      <c r="F2170" s="500">
        <v>1625</v>
      </c>
      <c r="G2170" s="525">
        <v>383.4</v>
      </c>
      <c r="H2170" s="500">
        <v>623063</v>
      </c>
      <c r="I2170" s="500">
        <v>298</v>
      </c>
      <c r="J2170" s="500">
        <v>141999</v>
      </c>
      <c r="K2170" s="500">
        <v>3501</v>
      </c>
      <c r="L2170" s="500">
        <v>782666</v>
      </c>
    </row>
    <row r="2171" spans="2:12" ht="10.5" customHeight="1" x14ac:dyDescent="0.2">
      <c r="B2171" s="298" t="s">
        <v>321</v>
      </c>
      <c r="C2171" s="500" t="s">
        <v>452</v>
      </c>
      <c r="D2171" s="500">
        <v>341</v>
      </c>
      <c r="E2171" s="500">
        <v>5038</v>
      </c>
      <c r="F2171" s="500">
        <v>1659</v>
      </c>
      <c r="G2171" s="525">
        <v>309.99</v>
      </c>
      <c r="H2171" s="500">
        <v>514166</v>
      </c>
      <c r="I2171" s="500">
        <v>304</v>
      </c>
      <c r="J2171" s="500">
        <v>110907</v>
      </c>
      <c r="K2171" s="500">
        <v>3573</v>
      </c>
      <c r="L2171" s="500">
        <v>637091</v>
      </c>
    </row>
    <row r="2172" spans="2:12" ht="10.5" customHeight="1" x14ac:dyDescent="0.2">
      <c r="B2172" s="298" t="s">
        <v>322</v>
      </c>
      <c r="C2172" s="500" t="s">
        <v>452</v>
      </c>
      <c r="D2172" s="500">
        <v>1155</v>
      </c>
      <c r="E2172" s="500">
        <v>13271</v>
      </c>
      <c r="F2172" s="500">
        <v>1646</v>
      </c>
      <c r="G2172" s="525">
        <v>357.61</v>
      </c>
      <c r="H2172" s="500">
        <v>588578</v>
      </c>
      <c r="I2172" s="500">
        <v>319</v>
      </c>
      <c r="J2172" s="500">
        <v>144905</v>
      </c>
      <c r="K2172" s="500">
        <v>3752</v>
      </c>
      <c r="L2172" s="500">
        <v>786159</v>
      </c>
    </row>
    <row r="2173" spans="2:12" ht="10.5" customHeight="1" x14ac:dyDescent="0.2">
      <c r="B2173" s="298" t="s">
        <v>323</v>
      </c>
      <c r="C2173" s="500" t="s">
        <v>452</v>
      </c>
      <c r="D2173" s="500">
        <v>449</v>
      </c>
      <c r="E2173" s="500">
        <v>3541</v>
      </c>
      <c r="F2173" s="500">
        <v>1457</v>
      </c>
      <c r="G2173" s="525">
        <v>417.86</v>
      </c>
      <c r="H2173" s="500">
        <v>608956</v>
      </c>
      <c r="I2173" s="500">
        <v>282</v>
      </c>
      <c r="J2173" s="500">
        <v>164484</v>
      </c>
      <c r="K2173" s="500">
        <v>3322</v>
      </c>
      <c r="L2173" s="500">
        <v>834471</v>
      </c>
    </row>
    <row r="2174" spans="2:12" ht="10.5" customHeight="1" x14ac:dyDescent="0.2">
      <c r="B2174" s="298" t="s">
        <v>279</v>
      </c>
      <c r="C2174" s="500" t="s">
        <v>452</v>
      </c>
      <c r="D2174" s="500">
        <v>54</v>
      </c>
      <c r="E2174" s="500">
        <v>510</v>
      </c>
      <c r="F2174" s="500">
        <v>1323</v>
      </c>
      <c r="G2174" s="525">
        <v>419.85</v>
      </c>
      <c r="H2174" s="500">
        <v>555322</v>
      </c>
      <c r="I2174" s="500">
        <v>284</v>
      </c>
      <c r="J2174" s="500">
        <v>145672</v>
      </c>
      <c r="K2174" s="500">
        <v>3433</v>
      </c>
      <c r="L2174" s="500">
        <v>827607</v>
      </c>
    </row>
    <row r="2175" spans="2:12" ht="10.5" customHeight="1" x14ac:dyDescent="0.2">
      <c r="B2175" s="298"/>
      <c r="C2175" s="500"/>
      <c r="D2175" s="500"/>
      <c r="E2175" s="500"/>
      <c r="F2175" s="500"/>
      <c r="G2175" s="525"/>
      <c r="H2175" s="500"/>
      <c r="I2175" s="500"/>
      <c r="J2175" s="500"/>
      <c r="K2175" s="500"/>
      <c r="L2175" s="500"/>
    </row>
    <row r="2176" spans="2:12" ht="10.5" customHeight="1" x14ac:dyDescent="0.2">
      <c r="B2176" s="498" t="s">
        <v>324</v>
      </c>
      <c r="C2176" s="502" t="s">
        <v>452</v>
      </c>
      <c r="D2176" s="502">
        <v>207</v>
      </c>
      <c r="E2176" s="502">
        <v>2629</v>
      </c>
      <c r="F2176" s="502">
        <v>1897</v>
      </c>
      <c r="G2176" s="526">
        <v>432.85</v>
      </c>
      <c r="H2176" s="502">
        <v>821313</v>
      </c>
      <c r="I2176" s="502">
        <v>283</v>
      </c>
      <c r="J2176" s="502">
        <v>145867</v>
      </c>
      <c r="K2176" s="502">
        <v>3443</v>
      </c>
      <c r="L2176" s="500">
        <v>859317</v>
      </c>
    </row>
    <row r="2177" spans="2:12" ht="10.5" customHeight="1" x14ac:dyDescent="0.2">
      <c r="B2177" s="498" t="s">
        <v>325</v>
      </c>
      <c r="C2177" s="500" t="s">
        <v>452</v>
      </c>
      <c r="D2177" s="500">
        <v>393</v>
      </c>
      <c r="E2177" s="500">
        <v>6112</v>
      </c>
      <c r="F2177" s="500">
        <v>1152</v>
      </c>
      <c r="G2177" s="525">
        <v>473.4</v>
      </c>
      <c r="H2177" s="500">
        <v>545267</v>
      </c>
      <c r="I2177" s="500">
        <v>283</v>
      </c>
      <c r="J2177" s="500">
        <v>159533</v>
      </c>
      <c r="K2177" s="500">
        <v>3521</v>
      </c>
      <c r="L2177" s="500">
        <v>904179</v>
      </c>
    </row>
    <row r="2178" spans="2:12" ht="10.5" customHeight="1" x14ac:dyDescent="0.2">
      <c r="B2178" s="498" t="s">
        <v>278</v>
      </c>
      <c r="C2178" s="500" t="s">
        <v>452</v>
      </c>
      <c r="D2178" s="500">
        <v>601</v>
      </c>
      <c r="E2178" s="500">
        <v>9851</v>
      </c>
      <c r="F2178" s="500">
        <v>630</v>
      </c>
      <c r="G2178" s="525">
        <v>873.03</v>
      </c>
      <c r="H2178" s="500">
        <v>550173</v>
      </c>
      <c r="I2178" s="500">
        <v>285</v>
      </c>
      <c r="J2178" s="500">
        <v>296286</v>
      </c>
      <c r="K2178" s="500">
        <v>4043</v>
      </c>
      <c r="L2178" s="500">
        <v>1122953</v>
      </c>
    </row>
    <row r="2179" spans="2:12" ht="10.5" customHeight="1" x14ac:dyDescent="0.2">
      <c r="B2179" s="498" t="s">
        <v>715</v>
      </c>
      <c r="C2179" s="502" t="s">
        <v>452</v>
      </c>
      <c r="D2179" s="502">
        <v>556</v>
      </c>
      <c r="E2179" s="502">
        <v>8096</v>
      </c>
      <c r="F2179" s="502">
        <v>1000</v>
      </c>
      <c r="G2179" s="526">
        <v>860.15</v>
      </c>
      <c r="H2179" s="502">
        <v>860585</v>
      </c>
      <c r="I2179" s="502">
        <v>287</v>
      </c>
      <c r="J2179" s="502">
        <v>293963</v>
      </c>
      <c r="K2179" s="502">
        <v>4488</v>
      </c>
      <c r="L2179" s="502">
        <v>1377512</v>
      </c>
    </row>
    <row r="2180" spans="2:12" ht="10.5" customHeight="1" x14ac:dyDescent="0.2">
      <c r="B2180" s="298" t="s">
        <v>743</v>
      </c>
      <c r="C2180" s="502" t="s">
        <v>452</v>
      </c>
      <c r="D2180" s="502">
        <v>552</v>
      </c>
      <c r="E2180" s="502">
        <v>8256</v>
      </c>
      <c r="F2180" s="502">
        <v>1434</v>
      </c>
      <c r="G2180" s="526">
        <v>639.25</v>
      </c>
      <c r="H2180" s="502">
        <v>917322</v>
      </c>
      <c r="I2180" s="502">
        <v>294</v>
      </c>
      <c r="J2180" s="502">
        <v>209751</v>
      </c>
      <c r="K2180" s="502">
        <v>4730</v>
      </c>
      <c r="L2180" s="502">
        <v>1275576</v>
      </c>
    </row>
    <row r="2181" spans="2:12" ht="10.5" customHeight="1" x14ac:dyDescent="0.2">
      <c r="B2181" s="298"/>
      <c r="C2181" s="502"/>
      <c r="D2181" s="502"/>
      <c r="E2181" s="502"/>
      <c r="F2181" s="502"/>
      <c r="G2181" s="526"/>
      <c r="H2181" s="502"/>
      <c r="I2181" s="502"/>
      <c r="J2181" s="502"/>
      <c r="K2181" s="502"/>
      <c r="L2181" s="502"/>
    </row>
    <row r="2182" spans="2:12" ht="10.5" customHeight="1" x14ac:dyDescent="0.2">
      <c r="B2182" s="557" t="s">
        <v>496</v>
      </c>
      <c r="C2182" s="502" t="s">
        <v>452</v>
      </c>
      <c r="D2182" s="502">
        <v>169</v>
      </c>
      <c r="E2182" s="502">
        <v>4157</v>
      </c>
      <c r="F2182" s="502">
        <v>1386</v>
      </c>
      <c r="G2182" s="526">
        <v>620.15</v>
      </c>
      <c r="H2182" s="502">
        <v>859324</v>
      </c>
      <c r="I2182" s="502">
        <v>288</v>
      </c>
      <c r="J2182" s="502">
        <v>254604</v>
      </c>
      <c r="K2182" s="502">
        <v>4640</v>
      </c>
      <c r="L2182" s="502">
        <v>1251304</v>
      </c>
    </row>
    <row r="2183" spans="2:12" ht="10.5" customHeight="1" x14ac:dyDescent="0.2">
      <c r="B2183" s="298" t="s">
        <v>382</v>
      </c>
      <c r="C2183" s="502" t="s">
        <v>452</v>
      </c>
      <c r="D2183" s="502">
        <v>381</v>
      </c>
      <c r="E2183" s="502">
        <v>8455</v>
      </c>
      <c r="F2183" s="502">
        <v>1232</v>
      </c>
      <c r="G2183" s="526">
        <v>670.04</v>
      </c>
      <c r="H2183" s="502">
        <v>825388</v>
      </c>
      <c r="I2183" s="502">
        <v>256</v>
      </c>
      <c r="J2183" s="502">
        <v>235825</v>
      </c>
      <c r="K2183" s="502">
        <v>4130</v>
      </c>
      <c r="L2183" s="502">
        <v>1113661</v>
      </c>
    </row>
    <row r="2184" spans="2:12" ht="10.5" customHeight="1" x14ac:dyDescent="0.2">
      <c r="B2184" s="557" t="s">
        <v>795</v>
      </c>
      <c r="C2184" s="502" t="s">
        <v>452</v>
      </c>
      <c r="D2184" s="502">
        <v>185</v>
      </c>
      <c r="E2184" s="502">
        <v>3569</v>
      </c>
      <c r="F2184" s="502">
        <v>1177</v>
      </c>
      <c r="G2184" s="526">
        <v>1137.53</v>
      </c>
      <c r="H2184" s="502">
        <v>1339083</v>
      </c>
      <c r="I2184" s="502">
        <v>245</v>
      </c>
      <c r="J2184" s="502">
        <v>225692</v>
      </c>
      <c r="K2184" s="502">
        <v>3948</v>
      </c>
      <c r="L2184" s="502">
        <v>1035564</v>
      </c>
    </row>
    <row r="2185" spans="2:12" ht="10.5" customHeight="1" x14ac:dyDescent="0.2">
      <c r="B2185" s="300">
        <v>39692</v>
      </c>
      <c r="C2185" s="502" t="s">
        <v>452</v>
      </c>
      <c r="D2185" s="502">
        <v>796</v>
      </c>
      <c r="E2185" s="502">
        <v>19047</v>
      </c>
      <c r="F2185" s="502">
        <v>1103</v>
      </c>
      <c r="G2185" s="526">
        <v>1315.16</v>
      </c>
      <c r="H2185" s="502">
        <v>1450807</v>
      </c>
      <c r="I2185" s="502">
        <v>246</v>
      </c>
      <c r="J2185" s="502">
        <v>226613</v>
      </c>
      <c r="K2185" s="502">
        <v>3700</v>
      </c>
      <c r="L2185" s="502">
        <v>970428</v>
      </c>
    </row>
    <row r="2186" spans="2:12" ht="10.5" customHeight="1" x14ac:dyDescent="0.2">
      <c r="B2186" s="300">
        <v>40087</v>
      </c>
      <c r="C2186" s="502" t="s">
        <v>452</v>
      </c>
      <c r="D2186" s="502">
        <v>540</v>
      </c>
      <c r="E2186" s="502">
        <v>13472</v>
      </c>
      <c r="F2186" s="502">
        <v>1476</v>
      </c>
      <c r="G2186" s="526">
        <v>1267.0899999999999</v>
      </c>
      <c r="H2186" s="502">
        <v>1871278</v>
      </c>
      <c r="I2186" s="502">
        <v>251</v>
      </c>
      <c r="J2186" s="502">
        <v>222768</v>
      </c>
      <c r="K2186" s="502">
        <v>3672</v>
      </c>
      <c r="L2186" s="502">
        <v>927964</v>
      </c>
    </row>
    <row r="2187" spans="2:12" ht="10.5" customHeight="1" x14ac:dyDescent="0.2">
      <c r="B2187" s="300"/>
      <c r="C2187" s="502"/>
      <c r="D2187" s="502"/>
      <c r="E2187" s="502"/>
      <c r="F2187" s="502"/>
      <c r="G2187" s="526"/>
      <c r="H2187" s="502"/>
      <c r="I2187" s="502"/>
      <c r="J2187" s="502"/>
      <c r="K2187" s="502"/>
      <c r="L2187" s="502"/>
    </row>
    <row r="2188" spans="2:12" ht="11.25" customHeight="1" x14ac:dyDescent="0.2">
      <c r="B2188" s="300">
        <v>40483</v>
      </c>
      <c r="C2188" s="875" t="s">
        <v>452</v>
      </c>
      <c r="D2188" s="875">
        <v>468</v>
      </c>
      <c r="E2188" s="875">
        <v>12018</v>
      </c>
      <c r="F2188" s="875">
        <v>1586</v>
      </c>
      <c r="G2188" s="980">
        <v>1185.52</v>
      </c>
      <c r="H2188" s="875">
        <v>1880235</v>
      </c>
      <c r="I2188" s="636">
        <v>286</v>
      </c>
      <c r="J2188" s="875">
        <v>237491</v>
      </c>
      <c r="K2188" s="875">
        <v>4002</v>
      </c>
      <c r="L2188" s="875">
        <v>946253</v>
      </c>
    </row>
    <row r="2189" spans="2:12" ht="11.25" customHeight="1" x14ac:dyDescent="0.2">
      <c r="B2189" s="300">
        <v>40878</v>
      </c>
      <c r="C2189" s="875" t="s">
        <v>452</v>
      </c>
      <c r="D2189" s="875">
        <v>590</v>
      </c>
      <c r="E2189" s="875">
        <v>16788</v>
      </c>
      <c r="F2189" s="875">
        <v>1768</v>
      </c>
      <c r="G2189" s="980">
        <v>1178.19</v>
      </c>
      <c r="H2189" s="875">
        <v>2083040</v>
      </c>
      <c r="I2189" s="636">
        <v>319</v>
      </c>
      <c r="J2189" s="875">
        <v>263107</v>
      </c>
      <c r="K2189" s="875">
        <v>4189</v>
      </c>
      <c r="L2189" s="875">
        <v>984344</v>
      </c>
    </row>
    <row r="2190" spans="2:12" ht="11.25" customHeight="1" x14ac:dyDescent="0.2">
      <c r="B2190" s="300" t="s">
        <v>1318</v>
      </c>
      <c r="C2190" s="875" t="s">
        <v>452</v>
      </c>
      <c r="D2190" s="875">
        <v>733</v>
      </c>
      <c r="E2190" s="875">
        <v>21323</v>
      </c>
      <c r="F2190" s="875">
        <v>1325</v>
      </c>
      <c r="G2190" s="980">
        <v>1405.45</v>
      </c>
      <c r="H2190" s="875">
        <v>1862221</v>
      </c>
      <c r="I2190" s="636">
        <v>239</v>
      </c>
      <c r="J2190" s="875">
        <v>235215</v>
      </c>
      <c r="K2190" s="875">
        <v>3139</v>
      </c>
      <c r="L2190" s="875">
        <v>879996</v>
      </c>
    </row>
    <row r="2191" spans="2:12" ht="11.25" customHeight="1" x14ac:dyDescent="0.2">
      <c r="B2191" s="300" t="s">
        <v>1356</v>
      </c>
      <c r="C2191" s="875" t="s">
        <v>452</v>
      </c>
      <c r="D2191" s="875">
        <v>355</v>
      </c>
      <c r="E2191" s="875">
        <v>12952</v>
      </c>
      <c r="F2191" s="875">
        <v>1425</v>
      </c>
      <c r="G2191" s="980">
        <v>1511.89</v>
      </c>
      <c r="H2191" s="875">
        <v>2154443</v>
      </c>
      <c r="I2191" s="636">
        <v>257</v>
      </c>
      <c r="J2191" s="875">
        <v>272126</v>
      </c>
      <c r="K2191" s="875">
        <v>3376</v>
      </c>
      <c r="L2191" s="875">
        <v>1018086</v>
      </c>
    </row>
    <row r="2192" spans="2:12" ht="11.25" customHeight="1" x14ac:dyDescent="0.2">
      <c r="B2192" s="300" t="s">
        <v>1357</v>
      </c>
      <c r="C2192" s="875" t="s">
        <v>452</v>
      </c>
      <c r="D2192" s="875">
        <v>1052</v>
      </c>
      <c r="E2192" s="875">
        <v>71779</v>
      </c>
      <c r="F2192" s="875">
        <v>1380</v>
      </c>
      <c r="G2192" s="980">
        <v>1853.29</v>
      </c>
      <c r="H2192" s="875">
        <v>2557540</v>
      </c>
      <c r="I2192" s="636">
        <v>214</v>
      </c>
      <c r="J2192" s="875">
        <v>323040</v>
      </c>
      <c r="K2192" s="875">
        <v>3270</v>
      </c>
      <c r="L2192" s="875">
        <v>1208570</v>
      </c>
    </row>
    <row r="2193" spans="2:12" ht="11.25" customHeight="1" x14ac:dyDescent="0.2">
      <c r="B2193" s="300"/>
      <c r="C2193" s="875"/>
      <c r="D2193" s="875"/>
      <c r="E2193" s="875"/>
      <c r="F2193" s="875"/>
      <c r="G2193" s="980"/>
      <c r="H2193" s="875"/>
      <c r="I2193" s="636"/>
      <c r="J2193" s="875"/>
      <c r="K2193" s="875"/>
      <c r="L2193" s="875"/>
    </row>
    <row r="2194" spans="2:12" ht="11.25" customHeight="1" x14ac:dyDescent="0.2">
      <c r="B2194" s="300" t="s">
        <v>1400</v>
      </c>
      <c r="C2194" s="875" t="s">
        <v>452</v>
      </c>
      <c r="D2194" s="875">
        <v>787</v>
      </c>
      <c r="E2194" s="875">
        <v>71617</v>
      </c>
      <c r="F2194" s="875">
        <v>1186</v>
      </c>
      <c r="G2194" s="980" t="s">
        <v>1716</v>
      </c>
      <c r="H2194" s="875">
        <v>2116536</v>
      </c>
      <c r="I2194" s="636">
        <v>214</v>
      </c>
      <c r="J2194" s="875">
        <v>267338</v>
      </c>
      <c r="K2194" s="875">
        <v>2810</v>
      </c>
      <c r="L2194" s="875">
        <v>1000172</v>
      </c>
    </row>
    <row r="2195" spans="2:12" ht="11.25" customHeight="1" x14ac:dyDescent="0.2">
      <c r="B2195" s="505" t="s">
        <v>1492</v>
      </c>
      <c r="C2195" s="876" t="s">
        <v>452</v>
      </c>
      <c r="D2195" s="876">
        <v>877</v>
      </c>
      <c r="E2195" s="876">
        <v>69120</v>
      </c>
      <c r="F2195" s="876">
        <v>1290</v>
      </c>
      <c r="G2195" s="981" t="s">
        <v>1717</v>
      </c>
      <c r="H2195" s="638">
        <v>2517654</v>
      </c>
      <c r="I2195" s="876">
        <v>233</v>
      </c>
      <c r="J2195" s="876">
        <v>318002</v>
      </c>
      <c r="K2195" s="876">
        <v>3056</v>
      </c>
      <c r="L2195" s="876">
        <v>1189722</v>
      </c>
    </row>
    <row r="2196" spans="2:12" ht="5.25" customHeight="1" x14ac:dyDescent="0.2">
      <c r="B2196" s="1311"/>
      <c r="C2196" s="1304"/>
      <c r="D2196" s="1304"/>
      <c r="E2196" s="1304"/>
      <c r="F2196" s="1304"/>
      <c r="G2196" s="1306"/>
      <c r="H2196" s="1299"/>
      <c r="I2196" s="1304"/>
      <c r="J2196" s="1304"/>
    </row>
    <row r="2197" spans="2:12" ht="11.25" customHeight="1" x14ac:dyDescent="0.2">
      <c r="B2197" s="1241" t="s">
        <v>1193</v>
      </c>
      <c r="G2197" s="93"/>
    </row>
    <row r="2198" spans="2:12" ht="10.5" customHeight="1" x14ac:dyDescent="0.2">
      <c r="B2198" s="1241" t="s">
        <v>923</v>
      </c>
    </row>
    <row r="2199" spans="2:12" ht="10.5" customHeight="1" x14ac:dyDescent="0.2">
      <c r="B2199" s="48"/>
      <c r="C2199" s="51"/>
      <c r="D2199" s="51"/>
      <c r="E2199" s="51"/>
      <c r="F2199" s="51"/>
      <c r="G2199" s="51"/>
      <c r="H2199" s="51"/>
    </row>
    <row r="2200" spans="2:12" ht="10.5" customHeight="1" x14ac:dyDescent="0.2">
      <c r="B2200" s="48"/>
    </row>
    <row r="2201" spans="2:12" ht="10.5" customHeight="1" x14ac:dyDescent="0.2">
      <c r="B2201" s="48"/>
    </row>
    <row r="2202" spans="2:12" ht="10.5" customHeight="1" x14ac:dyDescent="0.2">
      <c r="B2202" s="48"/>
    </row>
    <row r="2203" spans="2:12" ht="10.5" customHeight="1" x14ac:dyDescent="0.2">
      <c r="B2203" s="48"/>
    </row>
    <row r="2204" spans="2:12" ht="10.5" customHeight="1" x14ac:dyDescent="0.2">
      <c r="B2204" s="48"/>
    </row>
    <row r="2205" spans="2:12" ht="10.5" customHeight="1" x14ac:dyDescent="0.2">
      <c r="B2205" s="48"/>
    </row>
    <row r="2206" spans="2:12" ht="10.5" customHeight="1" x14ac:dyDescent="0.2">
      <c r="B2206" s="48"/>
    </row>
    <row r="2207" spans="2:12" ht="10.5" customHeight="1" x14ac:dyDescent="0.2">
      <c r="B2207" s="48"/>
    </row>
    <row r="2208" spans="2:12" ht="10.5" customHeight="1" x14ac:dyDescent="0.2">
      <c r="B2208" s="48"/>
    </row>
    <row r="2209" spans="2:7" ht="10.5" customHeight="1" x14ac:dyDescent="0.2">
      <c r="B2209" s="48"/>
    </row>
    <row r="2210" spans="2:7" ht="10.5" customHeight="1" x14ac:dyDescent="0.2">
      <c r="B2210" s="48"/>
    </row>
    <row r="2211" spans="2:7" ht="10.5" customHeight="1" x14ac:dyDescent="0.2">
      <c r="B2211" s="48"/>
    </row>
    <row r="2212" spans="2:7" ht="10.5" customHeight="1" x14ac:dyDescent="0.2">
      <c r="B2212" s="1239"/>
    </row>
    <row r="2213" spans="2:7" ht="10.5" customHeight="1" x14ac:dyDescent="0.2">
      <c r="B2213" s="1239"/>
    </row>
    <row r="2214" spans="2:7" ht="10.5" customHeight="1" x14ac:dyDescent="0.2">
      <c r="B2214" s="1239"/>
    </row>
    <row r="2215" spans="2:7" ht="10.5" customHeight="1" x14ac:dyDescent="0.2">
      <c r="B2215" s="1239"/>
    </row>
    <row r="2216" spans="2:7" ht="10.5" customHeight="1" x14ac:dyDescent="0.2">
      <c r="B2216" s="1239"/>
    </row>
    <row r="2217" spans="2:7" ht="10.5" customHeight="1" x14ac:dyDescent="0.2">
      <c r="B2217" s="48"/>
    </row>
    <row r="2218" spans="2:7" ht="10.5" customHeight="1" x14ac:dyDescent="0.2">
      <c r="B2218" s="48"/>
    </row>
    <row r="2219" spans="2:7" ht="10.5" customHeight="1" x14ac:dyDescent="0.2">
      <c r="B2219" s="48"/>
    </row>
    <row r="2220" spans="2:7" ht="10.5" customHeight="1" x14ac:dyDescent="0.2">
      <c r="B2220" s="48"/>
    </row>
    <row r="2221" spans="2:7" ht="10.5" customHeight="1" x14ac:dyDescent="0.2">
      <c r="B2221" s="48"/>
    </row>
    <row r="2222" spans="2:7" ht="10.5" customHeight="1" x14ac:dyDescent="0.2">
      <c r="B2222" s="48"/>
    </row>
    <row r="2223" spans="2:7" ht="10.5" customHeight="1" x14ac:dyDescent="0.2">
      <c r="B2223" s="48"/>
    </row>
    <row r="2224" spans="2:7" ht="10.5" customHeight="1" x14ac:dyDescent="0.2">
      <c r="B2224" s="48"/>
      <c r="G2224" s="149">
        <v>31</v>
      </c>
    </row>
    <row r="2225" spans="2:10" ht="10.5" customHeight="1" x14ac:dyDescent="0.2">
      <c r="B2225" s="48"/>
    </row>
    <row r="2226" spans="2:10" ht="10.5" customHeight="1" x14ac:dyDescent="0.2">
      <c r="B2226" s="48"/>
    </row>
    <row r="2227" spans="2:10" ht="11.45" customHeight="1" x14ac:dyDescent="0.2">
      <c r="B2227" s="60" t="s">
        <v>839</v>
      </c>
      <c r="C2227" s="60"/>
      <c r="D2227" s="60"/>
      <c r="E2227" s="60"/>
      <c r="F2227" s="60"/>
      <c r="G2227" s="60"/>
      <c r="H2227" s="60"/>
      <c r="I2227" s="60"/>
      <c r="J2227" s="60"/>
    </row>
    <row r="2228" spans="2:10" ht="11.45" customHeight="1" x14ac:dyDescent="0.2">
      <c r="B2228" s="1672" t="s">
        <v>934</v>
      </c>
      <c r="C2228" s="1690" t="s">
        <v>910</v>
      </c>
      <c r="D2228" s="1698" t="s">
        <v>931</v>
      </c>
      <c r="E2228" s="1699"/>
      <c r="F2228" s="1699"/>
      <c r="G2228" s="1699"/>
      <c r="H2228" s="1699"/>
      <c r="I2228" s="1700"/>
      <c r="J2228" s="1672" t="s">
        <v>75</v>
      </c>
    </row>
    <row r="2229" spans="2:10" ht="10.5" customHeight="1" x14ac:dyDescent="0.2">
      <c r="B2229" s="1712"/>
      <c r="C2229" s="1701"/>
      <c r="D2229" s="1690" t="s">
        <v>387</v>
      </c>
      <c r="E2229" s="1698" t="s">
        <v>388</v>
      </c>
      <c r="F2229" s="1700"/>
      <c r="G2229" s="1690" t="s">
        <v>389</v>
      </c>
      <c r="H2229" s="1690" t="s">
        <v>390</v>
      </c>
      <c r="I2229" s="1690" t="s">
        <v>142</v>
      </c>
      <c r="J2229" s="1712"/>
    </row>
    <row r="2230" spans="2:10" ht="10.5" customHeight="1" x14ac:dyDescent="0.2">
      <c r="B2230" s="1712"/>
      <c r="C2230" s="1691"/>
      <c r="D2230" s="1691"/>
      <c r="E2230" s="1456" t="s">
        <v>932</v>
      </c>
      <c r="F2230" s="1456" t="s">
        <v>933</v>
      </c>
      <c r="G2230" s="1691"/>
      <c r="H2230" s="1691"/>
      <c r="I2230" s="1691"/>
      <c r="J2230" s="1712"/>
    </row>
    <row r="2231" spans="2:10" ht="10.5" customHeight="1" x14ac:dyDescent="0.2">
      <c r="B2231" s="1673"/>
      <c r="C2231" s="148" t="s">
        <v>275</v>
      </c>
      <c r="D2231" s="1682" t="s">
        <v>276</v>
      </c>
      <c r="E2231" s="1684"/>
      <c r="F2231" s="1684"/>
      <c r="G2231" s="1684"/>
      <c r="H2231" s="1684"/>
      <c r="I2231" s="1683"/>
      <c r="J2231" s="1673"/>
    </row>
    <row r="2232" spans="2:10" ht="10.5" customHeight="1" x14ac:dyDescent="0.2">
      <c r="B2232" s="298" t="s">
        <v>143</v>
      </c>
      <c r="C2232" s="702">
        <v>36</v>
      </c>
      <c r="D2232" s="703">
        <v>18.600000000000001</v>
      </c>
      <c r="E2232" s="703">
        <v>2.5</v>
      </c>
      <c r="F2232" s="713">
        <v>9.4</v>
      </c>
      <c r="G2232" s="703">
        <v>1.2</v>
      </c>
      <c r="H2232" s="703">
        <v>0.8</v>
      </c>
      <c r="I2232" s="703">
        <f>SUM(D2232:H2232)</f>
        <v>32.5</v>
      </c>
      <c r="J2232" s="963" t="s">
        <v>144</v>
      </c>
    </row>
    <row r="2233" spans="2:10" ht="10.5" customHeight="1" x14ac:dyDescent="0.2">
      <c r="B2233" s="298" t="s">
        <v>144</v>
      </c>
      <c r="C2233" s="702" t="s">
        <v>452</v>
      </c>
      <c r="D2233" s="703">
        <v>17.2</v>
      </c>
      <c r="E2233" s="703">
        <v>2.8</v>
      </c>
      <c r="F2233" s="713">
        <v>9</v>
      </c>
      <c r="G2233" s="703">
        <v>1.3</v>
      </c>
      <c r="H2233" s="703">
        <v>0.8</v>
      </c>
      <c r="I2233" s="703">
        <f>SUM(D2233:H2233)</f>
        <v>31.1</v>
      </c>
      <c r="J2233" s="963" t="s">
        <v>145</v>
      </c>
    </row>
    <row r="2234" spans="2:10" ht="10.5" customHeight="1" x14ac:dyDescent="0.2">
      <c r="B2234" s="298" t="s">
        <v>145</v>
      </c>
      <c r="C2234" s="702">
        <v>38</v>
      </c>
      <c r="D2234" s="703">
        <v>16</v>
      </c>
      <c r="E2234" s="703">
        <v>2.2999999999999998</v>
      </c>
      <c r="F2234" s="713">
        <v>8.5</v>
      </c>
      <c r="G2234" s="703">
        <v>1.5</v>
      </c>
      <c r="H2234" s="703">
        <v>0.9</v>
      </c>
      <c r="I2234" s="703">
        <f>SUM(D2234:H2234)</f>
        <v>29.2</v>
      </c>
      <c r="J2234" s="963" t="s">
        <v>146</v>
      </c>
    </row>
    <row r="2235" spans="2:10" ht="10.5" customHeight="1" x14ac:dyDescent="0.2">
      <c r="B2235" s="298" t="s">
        <v>146</v>
      </c>
      <c r="C2235" s="702">
        <v>37</v>
      </c>
      <c r="D2235" s="703">
        <v>19.3</v>
      </c>
      <c r="E2235" s="703">
        <v>4.4000000000000004</v>
      </c>
      <c r="F2235" s="713">
        <v>7.3</v>
      </c>
      <c r="G2235" s="703">
        <v>1.9</v>
      </c>
      <c r="H2235" s="703">
        <v>0.8</v>
      </c>
      <c r="I2235" s="703">
        <f>SUM(D2235:H2235)</f>
        <v>33.700000000000003</v>
      </c>
      <c r="J2235" s="963" t="s">
        <v>147</v>
      </c>
    </row>
    <row r="2236" spans="2:10" ht="10.5" customHeight="1" x14ac:dyDescent="0.2">
      <c r="B2236" s="298" t="s">
        <v>147</v>
      </c>
      <c r="C2236" s="702">
        <v>39</v>
      </c>
      <c r="D2236" s="703">
        <v>16.899999999999999</v>
      </c>
      <c r="E2236" s="703">
        <v>3</v>
      </c>
      <c r="F2236" s="713">
        <v>5.4</v>
      </c>
      <c r="G2236" s="703">
        <v>1.5</v>
      </c>
      <c r="H2236" s="703">
        <v>0.9</v>
      </c>
      <c r="I2236" s="703">
        <f>SUM(D2236:H2236)</f>
        <v>27.699999999999996</v>
      </c>
      <c r="J2236" s="963" t="s">
        <v>148</v>
      </c>
    </row>
    <row r="2237" spans="2:10" ht="10.5" customHeight="1" x14ac:dyDescent="0.2">
      <c r="B2237" s="298"/>
      <c r="C2237" s="702"/>
      <c r="D2237" s="703"/>
      <c r="E2237" s="703"/>
      <c r="F2237" s="713"/>
      <c r="G2237" s="703"/>
      <c r="H2237" s="703"/>
      <c r="I2237" s="703"/>
      <c r="J2237" s="963"/>
    </row>
    <row r="2238" spans="2:10" ht="10.5" customHeight="1" x14ac:dyDescent="0.2">
      <c r="B2238" s="298" t="s">
        <v>148</v>
      </c>
      <c r="C2238" s="702">
        <v>36</v>
      </c>
      <c r="D2238" s="703">
        <v>19.8</v>
      </c>
      <c r="E2238" s="703">
        <v>3.6</v>
      </c>
      <c r="F2238" s="713">
        <v>6.1</v>
      </c>
      <c r="G2238" s="703">
        <v>1.9</v>
      </c>
      <c r="H2238" s="703">
        <v>0.8</v>
      </c>
      <c r="I2238" s="703">
        <f>SUM(D2238:H2238)</f>
        <v>32.199999999999996</v>
      </c>
      <c r="J2238" s="963" t="s">
        <v>149</v>
      </c>
    </row>
    <row r="2239" spans="2:10" ht="10.5" customHeight="1" x14ac:dyDescent="0.2">
      <c r="B2239" s="298" t="s">
        <v>149</v>
      </c>
      <c r="C2239" s="702">
        <v>46</v>
      </c>
      <c r="D2239" s="703">
        <v>27.9</v>
      </c>
      <c r="E2239" s="703">
        <v>3.9</v>
      </c>
      <c r="F2239" s="713">
        <v>5.3</v>
      </c>
      <c r="G2239" s="703">
        <v>2.2000000000000002</v>
      </c>
      <c r="H2239" s="703">
        <v>1.3</v>
      </c>
      <c r="I2239" s="703">
        <f>SUM(D2239:H2239)</f>
        <v>40.599999999999994</v>
      </c>
      <c r="J2239" s="963" t="s">
        <v>150</v>
      </c>
    </row>
    <row r="2240" spans="2:10" ht="10.5" customHeight="1" x14ac:dyDescent="0.2">
      <c r="B2240" s="298" t="s">
        <v>150</v>
      </c>
      <c r="C2240" s="702">
        <v>47</v>
      </c>
      <c r="D2240" s="703">
        <v>27.9</v>
      </c>
      <c r="E2240" s="703">
        <v>3.6</v>
      </c>
      <c r="F2240" s="713">
        <v>8.9</v>
      </c>
      <c r="G2240" s="703">
        <v>2.4</v>
      </c>
      <c r="H2240" s="703">
        <v>1.1000000000000001</v>
      </c>
      <c r="I2240" s="703">
        <f>SUM(D2240:H2240)</f>
        <v>43.9</v>
      </c>
      <c r="J2240" s="963" t="s">
        <v>748</v>
      </c>
    </row>
    <row r="2241" spans="2:10" ht="10.5" customHeight="1" x14ac:dyDescent="0.2">
      <c r="B2241" s="298" t="s">
        <v>748</v>
      </c>
      <c r="C2241" s="702">
        <v>40</v>
      </c>
      <c r="D2241" s="703">
        <v>30.4</v>
      </c>
      <c r="E2241" s="703">
        <v>6</v>
      </c>
      <c r="F2241" s="713">
        <v>7.7</v>
      </c>
      <c r="G2241" s="703">
        <v>2.4</v>
      </c>
      <c r="H2241" s="703">
        <v>1.2</v>
      </c>
      <c r="I2241" s="703">
        <f>SUM(D2241:H2241)</f>
        <v>47.7</v>
      </c>
      <c r="J2241" s="963" t="s">
        <v>749</v>
      </c>
    </row>
    <row r="2242" spans="2:10" ht="10.5" customHeight="1" x14ac:dyDescent="0.2">
      <c r="B2242" s="298" t="s">
        <v>749</v>
      </c>
      <c r="C2242" s="702">
        <v>38</v>
      </c>
      <c r="D2242" s="703">
        <v>21.7</v>
      </c>
      <c r="E2242" s="703">
        <v>2.8</v>
      </c>
      <c r="F2242" s="713">
        <v>6.7</v>
      </c>
      <c r="G2242" s="703">
        <v>2.2000000000000002</v>
      </c>
      <c r="H2242" s="703">
        <v>1.2</v>
      </c>
      <c r="I2242" s="703">
        <f>SUM(D2242:H2242)</f>
        <v>34.6</v>
      </c>
      <c r="J2242" s="963" t="s">
        <v>750</v>
      </c>
    </row>
    <row r="2243" spans="2:10" ht="10.5" customHeight="1" x14ac:dyDescent="0.2">
      <c r="B2243" s="298"/>
      <c r="C2243" s="702"/>
      <c r="D2243" s="703"/>
      <c r="E2243" s="703"/>
      <c r="F2243" s="713"/>
      <c r="G2243" s="703"/>
      <c r="H2243" s="703"/>
      <c r="I2243" s="703"/>
      <c r="J2243" s="963"/>
    </row>
    <row r="2244" spans="2:10" ht="10.5" customHeight="1" x14ac:dyDescent="0.2">
      <c r="B2244" s="298" t="s">
        <v>750</v>
      </c>
      <c r="C2244" s="702">
        <v>31</v>
      </c>
      <c r="D2244" s="703">
        <v>18.5</v>
      </c>
      <c r="E2244" s="703">
        <v>2</v>
      </c>
      <c r="F2244" s="713">
        <v>3.5</v>
      </c>
      <c r="G2244" s="703">
        <v>2.6</v>
      </c>
      <c r="H2244" s="703">
        <v>1.2</v>
      </c>
      <c r="I2244" s="703">
        <f>SUM(D2244:H2244)</f>
        <v>27.8</v>
      </c>
      <c r="J2244" s="963" t="s">
        <v>751</v>
      </c>
    </row>
    <row r="2245" spans="2:10" ht="10.5" customHeight="1" x14ac:dyDescent="0.2">
      <c r="B2245" s="298" t="s">
        <v>751</v>
      </c>
      <c r="C2245" s="702">
        <v>30</v>
      </c>
      <c r="D2245" s="703">
        <v>23.3</v>
      </c>
      <c r="E2245" s="703">
        <v>3.2</v>
      </c>
      <c r="F2245" s="713">
        <v>3.4</v>
      </c>
      <c r="G2245" s="703">
        <v>3.5</v>
      </c>
      <c r="H2245" s="703">
        <v>0.9</v>
      </c>
      <c r="I2245" s="703">
        <f>SUM(D2245:H2245)</f>
        <v>34.299999999999997</v>
      </c>
      <c r="J2245" s="963" t="s">
        <v>752</v>
      </c>
    </row>
    <row r="2246" spans="2:10" ht="10.5" customHeight="1" x14ac:dyDescent="0.2">
      <c r="B2246" s="298" t="s">
        <v>752</v>
      </c>
      <c r="C2246" s="702">
        <v>34</v>
      </c>
      <c r="D2246" s="703">
        <v>24.8</v>
      </c>
      <c r="E2246" s="703">
        <v>3.2</v>
      </c>
      <c r="F2246" s="713">
        <v>5.2</v>
      </c>
      <c r="G2246" s="703">
        <v>4.2</v>
      </c>
      <c r="H2246" s="703">
        <v>1.2</v>
      </c>
      <c r="I2246" s="703">
        <f>SUM(D2246:H2246)</f>
        <v>38.600000000000009</v>
      </c>
      <c r="J2246" s="963" t="s">
        <v>753</v>
      </c>
    </row>
    <row r="2247" spans="2:10" ht="10.5" customHeight="1" x14ac:dyDescent="0.2">
      <c r="B2247" s="298" t="s">
        <v>753</v>
      </c>
      <c r="C2247" s="702">
        <v>32</v>
      </c>
      <c r="D2247" s="703">
        <v>24.1</v>
      </c>
      <c r="E2247" s="703">
        <v>2.9</v>
      </c>
      <c r="F2247" s="713">
        <v>4.8</v>
      </c>
      <c r="G2247" s="703">
        <v>2.6</v>
      </c>
      <c r="H2247" s="703">
        <v>1.1000000000000001</v>
      </c>
      <c r="I2247" s="703">
        <f>SUM(D2247:H2247)</f>
        <v>35.5</v>
      </c>
      <c r="J2247" s="963" t="s">
        <v>754</v>
      </c>
    </row>
    <row r="2248" spans="2:10" ht="10.5" customHeight="1" x14ac:dyDescent="0.2">
      <c r="B2248" s="298" t="s">
        <v>754</v>
      </c>
      <c r="C2248" s="702">
        <v>34</v>
      </c>
      <c r="D2248" s="703">
        <v>26.9</v>
      </c>
      <c r="E2248" s="703">
        <v>2.5</v>
      </c>
      <c r="F2248" s="713">
        <v>4.3</v>
      </c>
      <c r="G2248" s="703">
        <v>2.5</v>
      </c>
      <c r="H2248" s="703">
        <v>1.1000000000000001</v>
      </c>
      <c r="I2248" s="703">
        <f>SUM(D2248:H2248)</f>
        <v>37.299999999999997</v>
      </c>
      <c r="J2248" s="963" t="s">
        <v>755</v>
      </c>
    </row>
    <row r="2249" spans="2:10" ht="10.5" customHeight="1" x14ac:dyDescent="0.2">
      <c r="B2249" s="298"/>
      <c r="C2249" s="702"/>
      <c r="D2249" s="703"/>
      <c r="E2249" s="703"/>
      <c r="F2249" s="713"/>
      <c r="G2249" s="703"/>
      <c r="H2249" s="703"/>
      <c r="I2249" s="703"/>
      <c r="J2249" s="963"/>
    </row>
    <row r="2250" spans="2:10" ht="10.5" customHeight="1" x14ac:dyDescent="0.2">
      <c r="B2250" s="298" t="s">
        <v>755</v>
      </c>
      <c r="C2250" s="702">
        <v>31</v>
      </c>
      <c r="D2250" s="703">
        <v>24.4</v>
      </c>
      <c r="E2250" s="703">
        <v>1.6</v>
      </c>
      <c r="F2250" s="713">
        <v>3.6</v>
      </c>
      <c r="G2250" s="703">
        <v>1.9</v>
      </c>
      <c r="H2250" s="703">
        <v>0.6</v>
      </c>
      <c r="I2250" s="703">
        <f>SUM(D2250:H2250)</f>
        <v>32.1</v>
      </c>
      <c r="J2250" s="963" t="s">
        <v>756</v>
      </c>
    </row>
    <row r="2251" spans="2:10" ht="10.5" customHeight="1" x14ac:dyDescent="0.2">
      <c r="B2251" s="298" t="s">
        <v>756</v>
      </c>
      <c r="C2251" s="702">
        <v>26</v>
      </c>
      <c r="D2251" s="703">
        <v>22.3</v>
      </c>
      <c r="E2251" s="703">
        <v>0.9</v>
      </c>
      <c r="F2251" s="713">
        <v>2.4</v>
      </c>
      <c r="G2251" s="703">
        <v>0.9</v>
      </c>
      <c r="H2251" s="703">
        <v>0.7</v>
      </c>
      <c r="I2251" s="703">
        <f>SUM(D2251:H2251)</f>
        <v>27.199999999999996</v>
      </c>
      <c r="J2251" s="963" t="s">
        <v>757</v>
      </c>
    </row>
    <row r="2252" spans="2:10" ht="10.5" customHeight="1" x14ac:dyDescent="0.2">
      <c r="B2252" s="298" t="s">
        <v>757</v>
      </c>
      <c r="C2252" s="702">
        <v>25</v>
      </c>
      <c r="D2252" s="703">
        <v>26.3</v>
      </c>
      <c r="E2252" s="703">
        <v>0.4</v>
      </c>
      <c r="F2252" s="713">
        <v>2.1</v>
      </c>
      <c r="G2252" s="703">
        <v>0.1</v>
      </c>
      <c r="H2252" s="703">
        <v>0.6</v>
      </c>
      <c r="I2252" s="703">
        <f>SUM(D2252:H2252)</f>
        <v>29.500000000000004</v>
      </c>
      <c r="J2252" s="963" t="s">
        <v>758</v>
      </c>
    </row>
    <row r="2253" spans="2:10" ht="10.5" customHeight="1" x14ac:dyDescent="0.2">
      <c r="B2253" s="298" t="s">
        <v>758</v>
      </c>
      <c r="C2253" s="702">
        <v>25</v>
      </c>
      <c r="D2253" s="703">
        <v>32.1</v>
      </c>
      <c r="E2253" s="703">
        <v>0.4</v>
      </c>
      <c r="F2253" s="713">
        <v>3.7</v>
      </c>
      <c r="G2253" s="703">
        <v>0.2</v>
      </c>
      <c r="H2253" s="703">
        <v>0.5</v>
      </c>
      <c r="I2253" s="703">
        <f>SUM(D2253:H2253)</f>
        <v>36.900000000000006</v>
      </c>
      <c r="J2253" s="963" t="s">
        <v>759</v>
      </c>
    </row>
    <row r="2254" spans="2:10" ht="10.5" customHeight="1" x14ac:dyDescent="0.2">
      <c r="B2254" s="298" t="s">
        <v>759</v>
      </c>
      <c r="C2254" s="702">
        <v>25</v>
      </c>
      <c r="D2254" s="703">
        <v>23.4</v>
      </c>
      <c r="E2254" s="703">
        <v>0.2</v>
      </c>
      <c r="F2254" s="713">
        <v>3.2</v>
      </c>
      <c r="G2254" s="703">
        <v>0.1</v>
      </c>
      <c r="H2254" s="703">
        <v>0.5</v>
      </c>
      <c r="I2254" s="703">
        <f>SUM(D2254:H2254)</f>
        <v>27.4</v>
      </c>
      <c r="J2254" s="963" t="s">
        <v>760</v>
      </c>
    </row>
    <row r="2255" spans="2:10" ht="10.5" customHeight="1" x14ac:dyDescent="0.2">
      <c r="B2255" s="298"/>
      <c r="C2255" s="702"/>
      <c r="D2255" s="703"/>
      <c r="E2255" s="703"/>
      <c r="F2255" s="713"/>
      <c r="G2255" s="703"/>
      <c r="H2255" s="703"/>
      <c r="I2255" s="703"/>
      <c r="J2255" s="963"/>
    </row>
    <row r="2256" spans="2:10" ht="10.5" customHeight="1" x14ac:dyDescent="0.2">
      <c r="B2256" s="298" t="s">
        <v>760</v>
      </c>
      <c r="C2256" s="702">
        <v>22</v>
      </c>
      <c r="D2256" s="703">
        <v>27</v>
      </c>
      <c r="E2256" s="703">
        <v>0.2</v>
      </c>
      <c r="F2256" s="713">
        <v>2.5</v>
      </c>
      <c r="G2256" s="703">
        <v>0.1</v>
      </c>
      <c r="H2256" s="703">
        <v>0.5</v>
      </c>
      <c r="I2256" s="703">
        <f>SUM(D2256:H2256)</f>
        <v>30.3</v>
      </c>
      <c r="J2256" s="963" t="s">
        <v>761</v>
      </c>
    </row>
    <row r="2257" spans="2:10" ht="10.5" customHeight="1" x14ac:dyDescent="0.2">
      <c r="B2257" s="298" t="s">
        <v>761</v>
      </c>
      <c r="C2257" s="702">
        <v>24</v>
      </c>
      <c r="D2257" s="703">
        <v>31.2</v>
      </c>
      <c r="E2257" s="703">
        <v>0.1</v>
      </c>
      <c r="F2257" s="713">
        <v>3.2</v>
      </c>
      <c r="G2257" s="703" t="s">
        <v>369</v>
      </c>
      <c r="H2257" s="703">
        <v>0.5</v>
      </c>
      <c r="I2257" s="703">
        <f>SUM(D2257:H2257)</f>
        <v>35</v>
      </c>
      <c r="J2257" s="963" t="s">
        <v>449</v>
      </c>
    </row>
    <row r="2258" spans="2:10" ht="10.5" customHeight="1" x14ac:dyDescent="0.2">
      <c r="B2258" s="298" t="s">
        <v>449</v>
      </c>
      <c r="C2258" s="702">
        <v>24</v>
      </c>
      <c r="D2258" s="703">
        <v>25.6</v>
      </c>
      <c r="E2258" s="1773">
        <v>4.2</v>
      </c>
      <c r="F2258" s="1774"/>
      <c r="G2258" s="703" t="s">
        <v>369</v>
      </c>
      <c r="H2258" s="703">
        <v>0.6</v>
      </c>
      <c r="I2258" s="703">
        <f>SUM(D2258:H2258)</f>
        <v>30.400000000000002</v>
      </c>
      <c r="J2258" s="963" t="s">
        <v>450</v>
      </c>
    </row>
    <row r="2259" spans="2:10" ht="10.5" customHeight="1" x14ac:dyDescent="0.2">
      <c r="B2259" s="298" t="s">
        <v>450</v>
      </c>
      <c r="C2259" s="702">
        <v>15.9</v>
      </c>
      <c r="D2259" s="703">
        <v>15.1</v>
      </c>
      <c r="E2259" s="1773">
        <v>3.7</v>
      </c>
      <c r="F2259" s="1774"/>
      <c r="G2259" s="703" t="s">
        <v>369</v>
      </c>
      <c r="H2259" s="703">
        <v>0.7</v>
      </c>
      <c r="I2259" s="703">
        <f>SUM(D2259:H2259)</f>
        <v>19.5</v>
      </c>
      <c r="J2259" s="963" t="s">
        <v>451</v>
      </c>
    </row>
    <row r="2260" spans="2:10" ht="10.5" customHeight="1" x14ac:dyDescent="0.2">
      <c r="B2260" s="298" t="s">
        <v>451</v>
      </c>
      <c r="C2260" s="702">
        <v>13.9</v>
      </c>
      <c r="D2260" s="703">
        <v>17.2</v>
      </c>
      <c r="E2260" s="1773">
        <v>2.7</v>
      </c>
      <c r="F2260" s="1774"/>
      <c r="G2260" s="703" t="s">
        <v>369</v>
      </c>
      <c r="H2260" s="703">
        <v>0.7</v>
      </c>
      <c r="I2260" s="703">
        <f>SUM(D2260:H2260)</f>
        <v>20.599999999999998</v>
      </c>
      <c r="J2260" s="963" t="s">
        <v>320</v>
      </c>
    </row>
    <row r="2261" spans="2:10" ht="10.5" customHeight="1" x14ac:dyDescent="0.2">
      <c r="B2261" s="298"/>
      <c r="C2261" s="702"/>
      <c r="D2261" s="703"/>
      <c r="E2261" s="703"/>
      <c r="F2261" s="713"/>
      <c r="G2261" s="703"/>
      <c r="H2261" s="703"/>
      <c r="I2261" s="703"/>
      <c r="J2261" s="963"/>
    </row>
    <row r="2262" spans="2:10" ht="10.5" customHeight="1" x14ac:dyDescent="0.2">
      <c r="B2262" s="298" t="s">
        <v>320</v>
      </c>
      <c r="C2262" s="702">
        <v>14.7</v>
      </c>
      <c r="D2262" s="703">
        <v>17.8</v>
      </c>
      <c r="E2262" s="1773">
        <v>3.1</v>
      </c>
      <c r="F2262" s="1774"/>
      <c r="G2262" s="703" t="s">
        <v>369</v>
      </c>
      <c r="H2262" s="703">
        <v>0.6</v>
      </c>
      <c r="I2262" s="703">
        <f>SUM(D2262:H2262)</f>
        <v>21.500000000000004</v>
      </c>
      <c r="J2262" s="963" t="s">
        <v>321</v>
      </c>
    </row>
    <row r="2263" spans="2:10" ht="10.5" customHeight="1" x14ac:dyDescent="0.2">
      <c r="B2263" s="298" t="s">
        <v>321</v>
      </c>
      <c r="C2263" s="702">
        <v>13.8</v>
      </c>
      <c r="D2263" s="703">
        <v>22.7</v>
      </c>
      <c r="E2263" s="1773">
        <v>3.3</v>
      </c>
      <c r="F2263" s="1774"/>
      <c r="G2263" s="703" t="s">
        <v>369</v>
      </c>
      <c r="H2263" s="703">
        <v>0.5</v>
      </c>
      <c r="I2263" s="703">
        <f>SUM(D2263:H2263)</f>
        <v>26.5</v>
      </c>
      <c r="J2263" s="963" t="s">
        <v>322</v>
      </c>
    </row>
    <row r="2264" spans="2:10" ht="10.5" customHeight="1" x14ac:dyDescent="0.2">
      <c r="B2264" s="298" t="s">
        <v>322</v>
      </c>
      <c r="C2264" s="702">
        <v>14.4</v>
      </c>
      <c r="D2264" s="703">
        <v>27.1</v>
      </c>
      <c r="E2264" s="1773">
        <v>4</v>
      </c>
      <c r="F2264" s="1774"/>
      <c r="G2264" s="703" t="s">
        <v>369</v>
      </c>
      <c r="H2264" s="703">
        <v>0.5</v>
      </c>
      <c r="I2264" s="703">
        <f>SUM(D2264:H2264)</f>
        <v>31.6</v>
      </c>
      <c r="J2264" s="963" t="s">
        <v>323</v>
      </c>
    </row>
    <row r="2265" spans="2:10" ht="10.5" customHeight="1" x14ac:dyDescent="0.2">
      <c r="B2265" s="298" t="s">
        <v>323</v>
      </c>
      <c r="C2265" s="702">
        <v>13.9</v>
      </c>
      <c r="D2265" s="703">
        <v>25.5</v>
      </c>
      <c r="E2265" s="1773">
        <v>4.4000000000000004</v>
      </c>
      <c r="F2265" s="1774"/>
      <c r="G2265" s="703" t="s">
        <v>369</v>
      </c>
      <c r="H2265" s="703">
        <v>0.2</v>
      </c>
      <c r="I2265" s="703">
        <f>SUM(D2265:H2265)</f>
        <v>30.099999999999998</v>
      </c>
      <c r="J2265" s="963" t="s">
        <v>279</v>
      </c>
    </row>
    <row r="2266" spans="2:10" ht="10.5" customHeight="1" x14ac:dyDescent="0.2">
      <c r="B2266" s="498" t="s">
        <v>279</v>
      </c>
      <c r="C2266" s="702">
        <v>15.6</v>
      </c>
      <c r="D2266" s="703">
        <v>24</v>
      </c>
      <c r="E2266" s="1773">
        <v>5.5</v>
      </c>
      <c r="F2266" s="1774"/>
      <c r="G2266" s="703" t="s">
        <v>369</v>
      </c>
      <c r="H2266" s="703">
        <v>0.2</v>
      </c>
      <c r="I2266" s="703">
        <f>SUM(D2266:H2266)</f>
        <v>29.7</v>
      </c>
      <c r="J2266" s="963" t="s">
        <v>324</v>
      </c>
    </row>
    <row r="2267" spans="2:10" ht="10.5" customHeight="1" x14ac:dyDescent="0.2">
      <c r="B2267" s="298"/>
      <c r="C2267" s="702"/>
      <c r="D2267" s="703"/>
      <c r="E2267" s="703"/>
      <c r="F2267" s="713"/>
      <c r="G2267" s="703"/>
      <c r="H2267" s="703"/>
      <c r="I2267" s="703"/>
      <c r="J2267" s="963"/>
    </row>
    <row r="2268" spans="2:10" ht="10.5" customHeight="1" x14ac:dyDescent="0.2">
      <c r="B2268" s="498" t="s">
        <v>324</v>
      </c>
      <c r="C2268" s="700">
        <v>15</v>
      </c>
      <c r="D2268" s="700">
        <v>27.1</v>
      </c>
      <c r="E2268" s="1773">
        <v>8</v>
      </c>
      <c r="F2268" s="1774"/>
      <c r="G2268" s="700" t="s">
        <v>369</v>
      </c>
      <c r="H2268" s="700">
        <v>0.08</v>
      </c>
      <c r="I2268" s="700">
        <f>SUM(D2268:H2268)</f>
        <v>35.18</v>
      </c>
      <c r="J2268" s="964" t="s">
        <v>325</v>
      </c>
    </row>
    <row r="2269" spans="2:10" ht="10.5" customHeight="1" x14ac:dyDescent="0.2">
      <c r="B2269" s="498" t="s">
        <v>325</v>
      </c>
      <c r="C2269" s="702">
        <v>14.7</v>
      </c>
      <c r="D2269" s="703">
        <v>26.8</v>
      </c>
      <c r="E2269" s="1773">
        <v>6.3</v>
      </c>
      <c r="F2269" s="1774"/>
      <c r="G2269" s="700" t="s">
        <v>369</v>
      </c>
      <c r="H2269" s="703">
        <v>0</v>
      </c>
      <c r="I2269" s="703">
        <f>SUM(D2269:H2269)</f>
        <v>33.1</v>
      </c>
      <c r="J2269" s="963" t="s">
        <v>278</v>
      </c>
    </row>
    <row r="2270" spans="2:10" ht="10.5" customHeight="1" x14ac:dyDescent="0.2">
      <c r="B2270" s="319" t="s">
        <v>278</v>
      </c>
      <c r="C2270" s="702">
        <v>13.6</v>
      </c>
      <c r="D2270" s="703">
        <v>32.700000000000003</v>
      </c>
      <c r="E2270" s="1773">
        <v>4.7</v>
      </c>
      <c r="F2270" s="1774"/>
      <c r="G2270" s="700" t="s">
        <v>369</v>
      </c>
      <c r="H2270" s="700">
        <v>0</v>
      </c>
      <c r="I2270" s="703">
        <f>SUM(D2270:H2270)</f>
        <v>37.400000000000006</v>
      </c>
      <c r="J2270" s="1480" t="s">
        <v>715</v>
      </c>
    </row>
    <row r="2271" spans="2:10" ht="10.5" customHeight="1" x14ac:dyDescent="0.2">
      <c r="B2271" s="319" t="s">
        <v>715</v>
      </c>
      <c r="C2271" s="700">
        <v>11.5</v>
      </c>
      <c r="D2271" s="700">
        <v>22.3</v>
      </c>
      <c r="E2271" s="1773">
        <v>3</v>
      </c>
      <c r="F2271" s="1774"/>
      <c r="G2271" s="700" t="s">
        <v>369</v>
      </c>
      <c r="H2271" s="700">
        <v>0</v>
      </c>
      <c r="I2271" s="703">
        <f>SUM(D2271:H2271)</f>
        <v>25.3</v>
      </c>
      <c r="J2271" s="1480" t="s">
        <v>743</v>
      </c>
    </row>
    <row r="2272" spans="2:10" ht="10.5" customHeight="1" x14ac:dyDescent="0.2">
      <c r="B2272" s="319" t="s">
        <v>743</v>
      </c>
      <c r="C2272" s="700">
        <v>9.1999999999999993</v>
      </c>
      <c r="D2272" s="700">
        <v>19.899999999999999</v>
      </c>
      <c r="E2272" s="1773">
        <v>3.6</v>
      </c>
      <c r="F2272" s="1774"/>
      <c r="G2272" s="700" t="s">
        <v>383</v>
      </c>
      <c r="H2272" s="700">
        <v>0</v>
      </c>
      <c r="I2272" s="703">
        <f>SUM(D2272:H2272)</f>
        <v>23.5</v>
      </c>
      <c r="J2272" s="963" t="s">
        <v>496</v>
      </c>
    </row>
    <row r="2273" spans="2:11" ht="10.5" customHeight="1" x14ac:dyDescent="0.2">
      <c r="B2273" s="319"/>
      <c r="C2273" s="700"/>
      <c r="D2273" s="700"/>
      <c r="E2273" s="1457"/>
      <c r="F2273" s="715"/>
      <c r="G2273" s="700"/>
      <c r="H2273" s="700"/>
      <c r="I2273" s="700"/>
      <c r="J2273" s="963"/>
    </row>
    <row r="2274" spans="2:11" ht="10.5" customHeight="1" x14ac:dyDescent="0.2">
      <c r="B2274" s="298" t="s">
        <v>496</v>
      </c>
      <c r="C2274" s="700">
        <v>6</v>
      </c>
      <c r="D2274" s="700">
        <v>12.5</v>
      </c>
      <c r="E2274" s="1734">
        <v>2.4</v>
      </c>
      <c r="F2274" s="1735"/>
      <c r="G2274" s="700" t="s">
        <v>369</v>
      </c>
      <c r="H2274" s="700">
        <v>0</v>
      </c>
      <c r="I2274" s="703">
        <f>SUM(D2274:H2274)</f>
        <v>14.9</v>
      </c>
      <c r="J2274" s="962" t="s">
        <v>382</v>
      </c>
    </row>
    <row r="2275" spans="2:11" ht="10.5" customHeight="1" x14ac:dyDescent="0.2">
      <c r="B2275" s="298" t="s">
        <v>382</v>
      </c>
      <c r="C2275" s="700">
        <v>6</v>
      </c>
      <c r="D2275" s="700">
        <v>10.5</v>
      </c>
      <c r="E2275" s="1734">
        <v>2.2999999999999998</v>
      </c>
      <c r="F2275" s="1735"/>
      <c r="G2275" s="700" t="s">
        <v>369</v>
      </c>
      <c r="H2275" s="700" t="s">
        <v>369</v>
      </c>
      <c r="I2275" s="703">
        <f>SUM(D2275:H2275)</f>
        <v>12.8</v>
      </c>
      <c r="J2275" s="962" t="s">
        <v>795</v>
      </c>
    </row>
    <row r="2276" spans="2:11" ht="10.5" customHeight="1" x14ac:dyDescent="0.2">
      <c r="B2276" s="298" t="s">
        <v>795</v>
      </c>
      <c r="C2276" s="700">
        <v>3.4</v>
      </c>
      <c r="D2276" s="700">
        <v>7.4</v>
      </c>
      <c r="E2276" s="1773">
        <v>1.7</v>
      </c>
      <c r="F2276" s="1775"/>
      <c r="G2276" s="700" t="s">
        <v>369</v>
      </c>
      <c r="H2276" s="700" t="s">
        <v>369</v>
      </c>
      <c r="I2276" s="703">
        <f>SUM(D2276:H2276)</f>
        <v>9.1</v>
      </c>
      <c r="J2276" s="962" t="s">
        <v>490</v>
      </c>
    </row>
    <row r="2277" spans="2:11" ht="10.5" customHeight="1" x14ac:dyDescent="0.2">
      <c r="B2277" s="300">
        <v>39692</v>
      </c>
      <c r="C2277" s="700">
        <v>3.6</v>
      </c>
      <c r="D2277" s="700">
        <v>7.4</v>
      </c>
      <c r="E2277" s="1734">
        <v>2.1</v>
      </c>
      <c r="F2277" s="1735"/>
      <c r="G2277" s="700" t="s">
        <v>369</v>
      </c>
      <c r="H2277" s="700" t="s">
        <v>369</v>
      </c>
      <c r="I2277" s="703">
        <f>SUM(D2277:H2277)</f>
        <v>9.5</v>
      </c>
      <c r="J2277" s="962" t="s">
        <v>709</v>
      </c>
    </row>
    <row r="2278" spans="2:11" ht="10.5" customHeight="1" x14ac:dyDescent="0.2">
      <c r="B2278" s="300">
        <v>40087</v>
      </c>
      <c r="C2278" s="700">
        <v>4</v>
      </c>
      <c r="D2278" s="700">
        <v>9.6</v>
      </c>
      <c r="E2278" s="1734">
        <v>2.7</v>
      </c>
      <c r="F2278" s="1735"/>
      <c r="G2278" s="700" t="s">
        <v>369</v>
      </c>
      <c r="H2278" s="700" t="s">
        <v>369</v>
      </c>
      <c r="I2278" s="703">
        <f>SUM(D2278:H2278)</f>
        <v>12.3</v>
      </c>
      <c r="J2278" s="962" t="s">
        <v>332</v>
      </c>
    </row>
    <row r="2279" spans="2:11" ht="10.5" customHeight="1" x14ac:dyDescent="0.2">
      <c r="B2279" s="300"/>
      <c r="C2279" s="700"/>
      <c r="D2279" s="700"/>
      <c r="E2279" s="1462"/>
      <c r="F2279" s="1463"/>
      <c r="G2279" s="700"/>
      <c r="H2279" s="700"/>
      <c r="I2279" s="700"/>
      <c r="J2279" s="962"/>
    </row>
    <row r="2280" spans="2:11" ht="10.5" customHeight="1" x14ac:dyDescent="0.2">
      <c r="B2280" s="491" t="s">
        <v>332</v>
      </c>
      <c r="C2280" s="700">
        <v>5.4</v>
      </c>
      <c r="D2280" s="700">
        <v>11.8</v>
      </c>
      <c r="E2280" s="1734">
        <v>3.2</v>
      </c>
      <c r="F2280" s="1735"/>
      <c r="G2280" s="700" t="s">
        <v>369</v>
      </c>
      <c r="H2280" s="700" t="s">
        <v>369</v>
      </c>
      <c r="I2280" s="700">
        <f>SUM(D2280:H2280)</f>
        <v>15</v>
      </c>
      <c r="J2280" s="962" t="s">
        <v>335</v>
      </c>
    </row>
    <row r="2281" spans="2:11" ht="10.5" customHeight="1" x14ac:dyDescent="0.2">
      <c r="B2281" s="491" t="s">
        <v>335</v>
      </c>
      <c r="C2281" s="700">
        <v>5.0999999999999996</v>
      </c>
      <c r="D2281" s="700">
        <v>13.5</v>
      </c>
      <c r="E2281" s="1734">
        <v>3.5</v>
      </c>
      <c r="F2281" s="1735"/>
      <c r="G2281" s="700" t="s">
        <v>369</v>
      </c>
      <c r="H2281" s="700" t="s">
        <v>369</v>
      </c>
      <c r="I2281" s="700">
        <f>SUM(D2281:H2281)</f>
        <v>17</v>
      </c>
      <c r="J2281" s="962" t="s">
        <v>1318</v>
      </c>
      <c r="K2281" s="76"/>
    </row>
    <row r="2282" spans="2:11" ht="10.5" customHeight="1" x14ac:dyDescent="0.2">
      <c r="B2282" s="491" t="s">
        <v>1318</v>
      </c>
      <c r="C2282" s="700">
        <v>5.2</v>
      </c>
      <c r="D2282" s="700">
        <v>12.3</v>
      </c>
      <c r="E2282" s="1734">
        <v>3.6</v>
      </c>
      <c r="F2282" s="1735"/>
      <c r="G2282" s="700" t="s">
        <v>369</v>
      </c>
      <c r="H2282" s="700" t="s">
        <v>369</v>
      </c>
      <c r="I2282" s="700">
        <f t="shared" ref="I2282:I2283" si="10">SUM(D2282:H2282)</f>
        <v>15.9</v>
      </c>
      <c r="J2282" s="962" t="s">
        <v>1356</v>
      </c>
      <c r="K2282" s="76"/>
    </row>
    <row r="2283" spans="2:11" ht="10.5" customHeight="1" x14ac:dyDescent="0.2">
      <c r="B2283" s="491" t="s">
        <v>1356</v>
      </c>
      <c r="C2283" s="700">
        <v>4.7</v>
      </c>
      <c r="D2283" s="700">
        <v>10.4</v>
      </c>
      <c r="E2283" s="1773">
        <v>2.5</v>
      </c>
      <c r="F2283" s="1776"/>
      <c r="G2283" s="700" t="s">
        <v>369</v>
      </c>
      <c r="H2283" s="700" t="s">
        <v>369</v>
      </c>
      <c r="I2283" s="700">
        <f t="shared" si="10"/>
        <v>12.9</v>
      </c>
      <c r="J2283" s="962" t="s">
        <v>1357</v>
      </c>
      <c r="K2283" s="1210"/>
    </row>
    <row r="2284" spans="2:11" ht="10.5" customHeight="1" x14ac:dyDescent="0.2">
      <c r="B2284" s="491" t="s">
        <v>1357</v>
      </c>
      <c r="C2284" s="700">
        <v>4.9000000000000004</v>
      </c>
      <c r="D2284" s="700">
        <v>11</v>
      </c>
      <c r="E2284" s="1773">
        <v>3.3</v>
      </c>
      <c r="F2284" s="1776"/>
      <c r="G2284" s="700" t="s">
        <v>369</v>
      </c>
      <c r="H2284" s="700" t="s">
        <v>369</v>
      </c>
      <c r="I2284" s="700">
        <v>14.3</v>
      </c>
      <c r="J2284" s="962" t="s">
        <v>1400</v>
      </c>
      <c r="K2284" s="1377"/>
    </row>
    <row r="2285" spans="2:11" ht="10.5" customHeight="1" x14ac:dyDescent="0.2">
      <c r="B2285" s="491"/>
      <c r="C2285" s="700"/>
      <c r="D2285" s="700"/>
      <c r="E2285" s="1457"/>
      <c r="F2285" s="1458"/>
      <c r="G2285" s="700"/>
      <c r="H2285" s="700"/>
      <c r="I2285" s="700"/>
      <c r="J2285" s="962"/>
      <c r="K2285" s="1377"/>
    </row>
    <row r="2286" spans="2:11" ht="10.5" customHeight="1" x14ac:dyDescent="0.2">
      <c r="B2286" s="491" t="s">
        <v>1400</v>
      </c>
      <c r="C2286" s="700">
        <v>4.9000000000000004</v>
      </c>
      <c r="D2286" s="700">
        <v>11.3</v>
      </c>
      <c r="E2286" s="1773">
        <v>3.4</v>
      </c>
      <c r="F2286" s="1776"/>
      <c r="G2286" s="700" t="s">
        <v>369</v>
      </c>
      <c r="H2286" s="700" t="s">
        <v>369</v>
      </c>
      <c r="I2286" s="700">
        <v>14.7</v>
      </c>
      <c r="J2286" s="962" t="s">
        <v>1423</v>
      </c>
      <c r="K2286" s="1454"/>
    </row>
    <row r="2287" spans="2:11" ht="10.5" customHeight="1" x14ac:dyDescent="0.2">
      <c r="B2287" s="492" t="s">
        <v>1682</v>
      </c>
      <c r="C2287" s="701">
        <v>4.5999999999999996</v>
      </c>
      <c r="D2287" s="701">
        <v>10.6</v>
      </c>
      <c r="E2287" s="1771">
        <v>4.2</v>
      </c>
      <c r="F2287" s="1772"/>
      <c r="G2287" s="701" t="s">
        <v>369</v>
      </c>
      <c r="H2287" s="701" t="s">
        <v>369</v>
      </c>
      <c r="I2287" s="701">
        <v>14.8</v>
      </c>
      <c r="J2287" s="968" t="s">
        <v>1480</v>
      </c>
    </row>
    <row r="2288" spans="2:11" ht="6" customHeight="1" x14ac:dyDescent="0.2">
      <c r="B2288" s="1452"/>
      <c r="C2288" s="704"/>
      <c r="D2288" s="704"/>
      <c r="E2288" s="1312"/>
      <c r="F2288" s="1312"/>
      <c r="G2288" s="704"/>
      <c r="H2288" s="704"/>
      <c r="I2288" s="704"/>
      <c r="J2288" s="1281"/>
    </row>
    <row r="2289" spans="2:10" ht="10.5" customHeight="1" x14ac:dyDescent="0.2">
      <c r="B2289" s="1279" t="s">
        <v>990</v>
      </c>
      <c r="C2289" s="60"/>
      <c r="D2289" s="60"/>
      <c r="E2289" s="60"/>
      <c r="F2289" s="60"/>
      <c r="G2289" s="60"/>
      <c r="H2289" s="1453"/>
      <c r="I2289" s="1453"/>
      <c r="J2289" s="1453"/>
    </row>
    <row r="2290" spans="2:10" ht="10.5" customHeight="1" x14ac:dyDescent="0.2">
      <c r="B2290" s="1279" t="s">
        <v>1218</v>
      </c>
      <c r="C2290" s="60"/>
      <c r="D2290" s="60"/>
      <c r="E2290" s="60"/>
      <c r="F2290" s="60"/>
      <c r="G2290" s="60"/>
      <c r="H2290" s="1453"/>
      <c r="I2290" s="1453"/>
      <c r="J2290" s="1453"/>
    </row>
    <row r="2291" spans="2:10" ht="10.5" customHeight="1" x14ac:dyDescent="0.2">
      <c r="B2291" s="1279" t="s">
        <v>944</v>
      </c>
      <c r="C2291" s="60"/>
      <c r="D2291" s="60"/>
      <c r="E2291" s="60"/>
      <c r="F2291" s="60"/>
      <c r="G2291" s="60"/>
      <c r="H2291" s="60"/>
      <c r="I2291" s="60"/>
      <c r="J2291" s="60"/>
    </row>
    <row r="2292" spans="2:10" ht="10.5" customHeight="1" x14ac:dyDescent="0.2">
      <c r="B2292" s="1279" t="s">
        <v>1219</v>
      </c>
      <c r="C2292" s="60"/>
      <c r="D2292" s="60"/>
      <c r="E2292" s="60"/>
      <c r="F2292" s="60"/>
      <c r="G2292" s="60"/>
      <c r="H2292" s="60"/>
      <c r="I2292" s="60"/>
      <c r="J2292" s="60"/>
    </row>
    <row r="2293" spans="2:10" ht="10.5" customHeight="1" x14ac:dyDescent="0.2">
      <c r="B2293" s="1459" t="s">
        <v>938</v>
      </c>
      <c r="C2293" s="60"/>
      <c r="D2293" s="60"/>
      <c r="E2293" s="60"/>
      <c r="F2293" s="60"/>
      <c r="G2293" s="60"/>
      <c r="H2293" s="60"/>
      <c r="I2293" s="60"/>
      <c r="J2293" s="60"/>
    </row>
    <row r="2294" spans="2:10" ht="10.5" customHeight="1" x14ac:dyDescent="0.2">
      <c r="B2294" s="1459" t="s">
        <v>939</v>
      </c>
      <c r="C2294" s="60"/>
      <c r="D2294" s="60"/>
      <c r="E2294" s="60"/>
      <c r="F2294" s="60"/>
      <c r="G2294" s="60"/>
      <c r="H2294" s="60"/>
      <c r="I2294" s="60"/>
      <c r="J2294" s="60"/>
    </row>
    <row r="2295" spans="2:10" ht="10.5" customHeight="1" x14ac:dyDescent="0.2">
      <c r="B2295" s="1453"/>
      <c r="C2295" s="108"/>
      <c r="D2295" s="60"/>
      <c r="E2295" s="60"/>
      <c r="F2295" s="60"/>
      <c r="G2295" s="60"/>
      <c r="H2295" s="60"/>
      <c r="I2295" s="60"/>
      <c r="J2295" s="60"/>
    </row>
    <row r="2296" spans="2:10" ht="10.5" customHeight="1" x14ac:dyDescent="0.2">
      <c r="B2296" s="48"/>
    </row>
    <row r="2297" spans="2:10" ht="10.5" customHeight="1" x14ac:dyDescent="0.2">
      <c r="B2297" s="48"/>
    </row>
    <row r="2298" spans="2:10" ht="10.5" customHeight="1" x14ac:dyDescent="0.2">
      <c r="B2298" s="48"/>
    </row>
    <row r="2299" spans="2:10" ht="10.5" customHeight="1" x14ac:dyDescent="0.2">
      <c r="B2299" s="48"/>
    </row>
    <row r="2300" spans="2:10" ht="10.5" customHeight="1" x14ac:dyDescent="0.2">
      <c r="B2300" s="48"/>
    </row>
    <row r="2301" spans="2:10" ht="10.5" customHeight="1" x14ac:dyDescent="0.2">
      <c r="B2301" s="48"/>
    </row>
    <row r="2302" spans="2:10" ht="10.5" customHeight="1" x14ac:dyDescent="0.2">
      <c r="B2302" s="48"/>
    </row>
    <row r="2303" spans="2:10" ht="10.5" customHeight="1" x14ac:dyDescent="0.2">
      <c r="B2303" s="48"/>
    </row>
    <row r="2304" spans="2:10" ht="10.5" customHeight="1" x14ac:dyDescent="0.2">
      <c r="B2304" s="48"/>
    </row>
    <row r="2305" spans="2:12" ht="10.5" customHeight="1" x14ac:dyDescent="0.2">
      <c r="B2305" s="1239"/>
    </row>
    <row r="2306" spans="2:12" ht="10.5" customHeight="1" x14ac:dyDescent="0.2">
      <c r="B2306" s="1239"/>
    </row>
    <row r="2307" spans="2:12" ht="10.5" customHeight="1" x14ac:dyDescent="0.2">
      <c r="B2307" s="1239"/>
    </row>
    <row r="2308" spans="2:12" ht="10.5" customHeight="1" x14ac:dyDescent="0.2">
      <c r="B2308" s="1239"/>
    </row>
    <row r="2309" spans="2:12" ht="10.5" customHeight="1" x14ac:dyDescent="0.2">
      <c r="B2309" s="1239"/>
    </row>
    <row r="2310" spans="2:12" ht="10.5" customHeight="1" x14ac:dyDescent="0.2">
      <c r="B2310" s="1239"/>
    </row>
    <row r="2311" spans="2:12" ht="10.5" customHeight="1" x14ac:dyDescent="0.2">
      <c r="B2311" s="1239"/>
    </row>
    <row r="2312" spans="2:12" ht="10.5" customHeight="1" x14ac:dyDescent="0.2">
      <c r="B2312" s="48"/>
    </row>
    <row r="2313" spans="2:12" ht="10.5" customHeight="1" x14ac:dyDescent="0.2">
      <c r="B2313" s="48"/>
    </row>
    <row r="2314" spans="2:12" ht="10.5" customHeight="1" x14ac:dyDescent="0.2">
      <c r="B2314" s="48"/>
    </row>
    <row r="2315" spans="2:12" ht="10.5" customHeight="1" x14ac:dyDescent="0.2">
      <c r="B2315" s="48"/>
    </row>
    <row r="2316" spans="2:12" ht="10.5" customHeight="1" x14ac:dyDescent="0.2">
      <c r="B2316" s="48"/>
    </row>
    <row r="2317" spans="2:12" ht="10.5" customHeight="1" x14ac:dyDescent="0.2">
      <c r="B2317" s="48"/>
      <c r="G2317" s="149">
        <v>32</v>
      </c>
    </row>
    <row r="2318" spans="2:12" ht="10.5" customHeight="1" x14ac:dyDescent="0.2">
      <c r="B2318" s="48"/>
      <c r="J2318" s="92"/>
    </row>
    <row r="2319" spans="2:12" ht="10.5" customHeight="1" x14ac:dyDescent="0.2">
      <c r="B2319" s="48"/>
    </row>
    <row r="2320" spans="2:12" ht="11.45" customHeight="1" x14ac:dyDescent="0.2">
      <c r="B2320" s="1453" t="s">
        <v>840</v>
      </c>
      <c r="C2320" s="60"/>
      <c r="D2320" s="60"/>
      <c r="E2320" s="60"/>
      <c r="F2320" s="60"/>
      <c r="G2320" s="60"/>
      <c r="H2320" s="60"/>
      <c r="I2320" s="60"/>
      <c r="J2320" s="60"/>
      <c r="K2320" s="1217"/>
      <c r="L2320" s="1399"/>
    </row>
    <row r="2321" spans="2:12" ht="11.45" customHeight="1" x14ac:dyDescent="0.2">
      <c r="B2321" s="1672" t="s">
        <v>271</v>
      </c>
      <c r="C2321" s="1690" t="s">
        <v>481</v>
      </c>
      <c r="D2321" s="1690" t="s">
        <v>935</v>
      </c>
      <c r="E2321" s="1690" t="s">
        <v>272</v>
      </c>
      <c r="F2321" s="1690" t="s">
        <v>936</v>
      </c>
      <c r="G2321" s="1456" t="s">
        <v>937</v>
      </c>
      <c r="H2321" s="1460"/>
      <c r="I2321" s="1460"/>
      <c r="J2321" s="1460"/>
      <c r="K2321" s="1448"/>
      <c r="L2321" s="1672" t="s">
        <v>75</v>
      </c>
    </row>
    <row r="2322" spans="2:12" ht="11.25" customHeight="1" x14ac:dyDescent="0.2">
      <c r="B2322" s="1712"/>
      <c r="C2322" s="1701"/>
      <c r="D2322" s="1701"/>
      <c r="E2322" s="1701"/>
      <c r="F2322" s="1701"/>
      <c r="G2322" s="1690" t="s">
        <v>387</v>
      </c>
      <c r="H2322" s="1698" t="s">
        <v>388</v>
      </c>
      <c r="I2322" s="1700"/>
      <c r="J2322" s="1690" t="s">
        <v>389</v>
      </c>
      <c r="K2322" s="1690" t="s">
        <v>390</v>
      </c>
      <c r="L2322" s="1712"/>
    </row>
    <row r="2323" spans="2:12" ht="11.25" customHeight="1" x14ac:dyDescent="0.2">
      <c r="B2323" s="1712"/>
      <c r="C2323" s="1691"/>
      <c r="D2323" s="1691"/>
      <c r="E2323" s="1691"/>
      <c r="F2323" s="1691"/>
      <c r="G2323" s="1691"/>
      <c r="H2323" s="1456" t="s">
        <v>932</v>
      </c>
      <c r="I2323" s="1456" t="s">
        <v>933</v>
      </c>
      <c r="J2323" s="1691"/>
      <c r="K2323" s="1800"/>
      <c r="L2323" s="1712"/>
    </row>
    <row r="2324" spans="2:12" ht="10.5" customHeight="1" x14ac:dyDescent="0.2">
      <c r="B2324" s="1673"/>
      <c r="C2324" s="1245" t="s">
        <v>276</v>
      </c>
      <c r="D2324" s="1245" t="s">
        <v>168</v>
      </c>
      <c r="E2324" s="1245" t="s">
        <v>493</v>
      </c>
      <c r="F2324" s="1245" t="s">
        <v>1417</v>
      </c>
      <c r="G2324" s="1682" t="s">
        <v>168</v>
      </c>
      <c r="H2324" s="1659"/>
      <c r="I2324" s="1659"/>
      <c r="J2324" s="1659"/>
      <c r="K2324" s="1801"/>
      <c r="L2324" s="1673"/>
    </row>
    <row r="2325" spans="2:12" ht="10.5" customHeight="1" x14ac:dyDescent="0.2">
      <c r="B2325" s="298" t="s">
        <v>750</v>
      </c>
      <c r="C2325" s="921">
        <v>27.8</v>
      </c>
      <c r="D2325" s="525">
        <v>248.39</v>
      </c>
      <c r="E2325" s="493">
        <v>68954</v>
      </c>
      <c r="F2325" s="702">
        <v>8.6999999999999993</v>
      </c>
      <c r="G2325" s="700">
        <v>403.7</v>
      </c>
      <c r="H2325" s="700">
        <v>225.8</v>
      </c>
      <c r="I2325" s="700">
        <v>214.2</v>
      </c>
      <c r="J2325" s="702">
        <v>317</v>
      </c>
      <c r="K2325" s="702">
        <v>345</v>
      </c>
      <c r="L2325" s="964" t="s">
        <v>751</v>
      </c>
    </row>
    <row r="2326" spans="2:12" ht="10.5" customHeight="1" x14ac:dyDescent="0.2">
      <c r="B2326" s="298" t="s">
        <v>751</v>
      </c>
      <c r="C2326" s="921">
        <v>34.200000000000003</v>
      </c>
      <c r="D2326" s="525">
        <v>409.46</v>
      </c>
      <c r="E2326" s="493">
        <v>140157</v>
      </c>
      <c r="F2326" s="702">
        <v>12</v>
      </c>
      <c r="G2326" s="700">
        <v>496.4</v>
      </c>
      <c r="H2326" s="700">
        <v>292.3</v>
      </c>
      <c r="I2326" s="700">
        <v>253.6</v>
      </c>
      <c r="J2326" s="702">
        <v>433.3</v>
      </c>
      <c r="K2326" s="702">
        <v>474.1</v>
      </c>
      <c r="L2326" s="964" t="s">
        <v>752</v>
      </c>
    </row>
    <row r="2327" spans="2:12" ht="10.5" customHeight="1" x14ac:dyDescent="0.2">
      <c r="B2327" s="298" t="s">
        <v>752</v>
      </c>
      <c r="C2327" s="921">
        <v>38.6</v>
      </c>
      <c r="D2327" s="525">
        <v>394.02</v>
      </c>
      <c r="E2327" s="493">
        <v>152448</v>
      </c>
      <c r="F2327" s="702">
        <v>15.4</v>
      </c>
      <c r="G2327" s="700">
        <v>522.1</v>
      </c>
      <c r="H2327" s="700">
        <v>337</v>
      </c>
      <c r="I2327" s="700">
        <v>258.5</v>
      </c>
      <c r="J2327" s="702">
        <v>495.9</v>
      </c>
      <c r="K2327" s="702">
        <v>514</v>
      </c>
      <c r="L2327" s="964" t="s">
        <v>753</v>
      </c>
    </row>
    <row r="2328" spans="2:12" ht="10.5" customHeight="1" x14ac:dyDescent="0.2">
      <c r="B2328" s="298" t="s">
        <v>753</v>
      </c>
      <c r="C2328" s="921">
        <v>35.799999999999997</v>
      </c>
      <c r="D2328" s="525">
        <v>406.1</v>
      </c>
      <c r="E2328" s="493">
        <v>141606</v>
      </c>
      <c r="F2328" s="702">
        <v>16.399999999999999</v>
      </c>
      <c r="G2328" s="700">
        <v>556.70000000000005</v>
      </c>
      <c r="H2328" s="700">
        <v>309</v>
      </c>
      <c r="I2328" s="700">
        <v>295.10000000000002</v>
      </c>
      <c r="J2328" s="702">
        <v>499.2</v>
      </c>
      <c r="K2328" s="702">
        <v>544</v>
      </c>
      <c r="L2328" s="964" t="s">
        <v>754</v>
      </c>
    </row>
    <row r="2329" spans="2:12" ht="10.5" customHeight="1" x14ac:dyDescent="0.2">
      <c r="B2329" s="298" t="s">
        <v>754</v>
      </c>
      <c r="C2329" s="921">
        <v>37.299999999999997</v>
      </c>
      <c r="D2329" s="525">
        <v>460.16</v>
      </c>
      <c r="E2329" s="493">
        <v>171594</v>
      </c>
      <c r="F2329" s="702">
        <v>18.100000000000001</v>
      </c>
      <c r="G2329" s="700">
        <v>601.20000000000005</v>
      </c>
      <c r="H2329" s="700">
        <v>333.7</v>
      </c>
      <c r="I2329" s="700">
        <v>318.7</v>
      </c>
      <c r="J2329" s="702">
        <v>539.1</v>
      </c>
      <c r="K2329" s="702">
        <v>587.5</v>
      </c>
      <c r="L2329" s="964" t="s">
        <v>755</v>
      </c>
    </row>
    <row r="2330" spans="2:12" ht="10.5" customHeight="1" x14ac:dyDescent="0.2">
      <c r="B2330" s="298"/>
      <c r="C2330" s="921"/>
      <c r="D2330" s="525"/>
      <c r="E2330" s="493"/>
      <c r="F2330" s="702"/>
      <c r="G2330" s="700"/>
      <c r="H2330" s="700"/>
      <c r="I2330" s="700"/>
      <c r="J2330" s="702"/>
      <c r="K2330" s="702"/>
      <c r="L2330" s="964"/>
    </row>
    <row r="2331" spans="2:12" ht="10.5" customHeight="1" x14ac:dyDescent="0.2">
      <c r="B2331" s="298" t="s">
        <v>755</v>
      </c>
      <c r="C2331" s="921">
        <v>32.21</v>
      </c>
      <c r="D2331" s="525">
        <v>463.34</v>
      </c>
      <c r="E2331" s="493">
        <v>149242</v>
      </c>
      <c r="F2331" s="702">
        <v>20.7</v>
      </c>
      <c r="G2331" s="700">
        <v>598.79999999999995</v>
      </c>
      <c r="H2331" s="700">
        <v>295.60000000000002</v>
      </c>
      <c r="I2331" s="700">
        <v>311.89999999999998</v>
      </c>
      <c r="J2331" s="702">
        <v>553</v>
      </c>
      <c r="K2331" s="702">
        <v>669.7</v>
      </c>
      <c r="L2331" s="964" t="s">
        <v>756</v>
      </c>
    </row>
    <row r="2332" spans="2:12" ht="10.5" customHeight="1" x14ac:dyDescent="0.2">
      <c r="B2332" s="298" t="s">
        <v>756</v>
      </c>
      <c r="C2332" s="921">
        <v>27.2</v>
      </c>
      <c r="D2332" s="525">
        <v>581.70000000000005</v>
      </c>
      <c r="E2332" s="493">
        <v>158222</v>
      </c>
      <c r="F2332" s="702">
        <v>24.8</v>
      </c>
      <c r="G2332" s="700">
        <v>653.4</v>
      </c>
      <c r="H2332" s="700">
        <v>317.8</v>
      </c>
      <c r="I2332" s="700">
        <v>380.5</v>
      </c>
      <c r="J2332" s="702">
        <v>717.6</v>
      </c>
      <c r="K2332" s="702">
        <v>769.6</v>
      </c>
      <c r="L2332" s="964" t="s">
        <v>757</v>
      </c>
    </row>
    <row r="2333" spans="2:12" ht="10.5" customHeight="1" x14ac:dyDescent="0.2">
      <c r="B2333" s="298" t="s">
        <v>757</v>
      </c>
      <c r="C2333" s="921">
        <v>29.3</v>
      </c>
      <c r="D2333" s="525">
        <v>695.13</v>
      </c>
      <c r="E2333" s="493">
        <v>207217</v>
      </c>
      <c r="F2333" s="702">
        <v>27.8</v>
      </c>
      <c r="G2333" s="700">
        <v>879.6</v>
      </c>
      <c r="H2333" s="700">
        <v>519.5</v>
      </c>
      <c r="I2333" s="700">
        <v>549.70000000000005</v>
      </c>
      <c r="J2333" s="702">
        <v>774.8</v>
      </c>
      <c r="K2333" s="702">
        <v>1001.5</v>
      </c>
      <c r="L2333" s="964" t="s">
        <v>758</v>
      </c>
    </row>
    <row r="2334" spans="2:12" ht="10.5" customHeight="1" x14ac:dyDescent="0.2">
      <c r="B2334" s="298" t="s">
        <v>758</v>
      </c>
      <c r="C2334" s="921">
        <v>35.799999999999997</v>
      </c>
      <c r="D2334" s="525">
        <v>782.8</v>
      </c>
      <c r="E2334" s="493">
        <v>287599</v>
      </c>
      <c r="F2334" s="702">
        <v>31</v>
      </c>
      <c r="G2334" s="700">
        <v>983.5</v>
      </c>
      <c r="H2334" s="700">
        <v>548.4</v>
      </c>
      <c r="I2334" s="700">
        <v>602.1</v>
      </c>
      <c r="J2334" s="702">
        <v>764.1</v>
      </c>
      <c r="K2334" s="702">
        <v>1153.4000000000001</v>
      </c>
      <c r="L2334" s="964" t="s">
        <v>759</v>
      </c>
    </row>
    <row r="2335" spans="2:12" ht="10.5" customHeight="1" x14ac:dyDescent="0.2">
      <c r="B2335" s="298" t="s">
        <v>759</v>
      </c>
      <c r="C2335" s="921">
        <v>29</v>
      </c>
      <c r="D2335" s="525">
        <v>824.64</v>
      </c>
      <c r="E2335" s="493">
        <v>226447</v>
      </c>
      <c r="F2335" s="702">
        <v>34.700000000000003</v>
      </c>
      <c r="G2335" s="700">
        <v>1118</v>
      </c>
      <c r="H2335" s="700">
        <v>439.1</v>
      </c>
      <c r="I2335" s="700">
        <v>760</v>
      </c>
      <c r="J2335" s="702">
        <v>963</v>
      </c>
      <c r="K2335" s="702">
        <v>1356</v>
      </c>
      <c r="L2335" s="964" t="s">
        <v>760</v>
      </c>
    </row>
    <row r="2336" spans="2:12" ht="10.5" customHeight="1" x14ac:dyDescent="0.2">
      <c r="B2336" s="298"/>
      <c r="C2336" s="921"/>
      <c r="D2336" s="525"/>
      <c r="E2336" s="493"/>
      <c r="F2336" s="702"/>
      <c r="G2336" s="700"/>
      <c r="H2336" s="700"/>
      <c r="I2336" s="700"/>
      <c r="J2336" s="702"/>
      <c r="K2336" s="702"/>
      <c r="L2336" s="964"/>
    </row>
    <row r="2337" spans="2:12" ht="10.5" customHeight="1" x14ac:dyDescent="0.2">
      <c r="B2337" s="298" t="s">
        <v>760</v>
      </c>
      <c r="C2337" s="921">
        <v>30.3</v>
      </c>
      <c r="D2337" s="525">
        <v>1059.52</v>
      </c>
      <c r="E2337" s="493">
        <v>320928</v>
      </c>
      <c r="F2337" s="702">
        <v>42.2</v>
      </c>
      <c r="G2337" s="700">
        <v>1400</v>
      </c>
      <c r="H2337" s="700">
        <v>747</v>
      </c>
      <c r="I2337" s="700">
        <v>891</v>
      </c>
      <c r="J2337" s="702">
        <v>612</v>
      </c>
      <c r="K2337" s="702">
        <v>1441</v>
      </c>
      <c r="L2337" s="964" t="s">
        <v>761</v>
      </c>
    </row>
    <row r="2338" spans="2:12" ht="10.5" customHeight="1" x14ac:dyDescent="0.2">
      <c r="B2338" s="298" t="s">
        <v>761</v>
      </c>
      <c r="C2338" s="921">
        <v>35</v>
      </c>
      <c r="D2338" s="525">
        <v>1143.27</v>
      </c>
      <c r="E2338" s="493">
        <v>399916</v>
      </c>
      <c r="F2338" s="702">
        <v>41.1</v>
      </c>
      <c r="G2338" s="700">
        <v>1504</v>
      </c>
      <c r="H2338" s="700">
        <v>912</v>
      </c>
      <c r="I2338" s="700">
        <v>946</v>
      </c>
      <c r="J2338" s="702">
        <v>1198</v>
      </c>
      <c r="K2338" s="702">
        <v>1735</v>
      </c>
      <c r="L2338" s="964" t="s">
        <v>449</v>
      </c>
    </row>
    <row r="2339" spans="2:12" ht="10.5" customHeight="1" x14ac:dyDescent="0.2">
      <c r="B2339" s="298" t="s">
        <v>449</v>
      </c>
      <c r="C2339" s="921">
        <v>30.4</v>
      </c>
      <c r="D2339" s="525">
        <v>826.4</v>
      </c>
      <c r="E2339" s="493">
        <v>251153</v>
      </c>
      <c r="F2339" s="702">
        <v>33.799999999999997</v>
      </c>
      <c r="G2339" s="700">
        <v>1569</v>
      </c>
      <c r="H2339" s="1773">
        <v>990</v>
      </c>
      <c r="I2339" s="1774"/>
      <c r="J2339" s="702" t="s">
        <v>369</v>
      </c>
      <c r="K2339" s="702">
        <v>1956</v>
      </c>
      <c r="L2339" s="964" t="s">
        <v>450</v>
      </c>
    </row>
    <row r="2340" spans="2:12" ht="10.5" customHeight="1" x14ac:dyDescent="0.2">
      <c r="B2340" s="298" t="s">
        <v>450</v>
      </c>
      <c r="C2340" s="921">
        <v>19.5</v>
      </c>
      <c r="D2340" s="525">
        <v>972.38</v>
      </c>
      <c r="E2340" s="493">
        <v>189234</v>
      </c>
      <c r="F2340" s="702">
        <v>37.9</v>
      </c>
      <c r="G2340" s="700">
        <v>1595</v>
      </c>
      <c r="H2340" s="1773">
        <v>1068</v>
      </c>
      <c r="I2340" s="1774"/>
      <c r="J2340" s="702" t="s">
        <v>369</v>
      </c>
      <c r="K2340" s="702">
        <v>2073</v>
      </c>
      <c r="L2340" s="964" t="s">
        <v>451</v>
      </c>
    </row>
    <row r="2341" spans="2:12" ht="10.5" customHeight="1" x14ac:dyDescent="0.2">
      <c r="B2341" s="298" t="s">
        <v>451</v>
      </c>
      <c r="C2341" s="921">
        <v>20.6</v>
      </c>
      <c r="D2341" s="525">
        <v>1080.73</v>
      </c>
      <c r="E2341" s="493">
        <v>222307</v>
      </c>
      <c r="F2341" s="702">
        <v>42.2</v>
      </c>
      <c r="G2341" s="700">
        <v>1723</v>
      </c>
      <c r="H2341" s="1773">
        <v>1087</v>
      </c>
      <c r="I2341" s="1774"/>
      <c r="J2341" s="702" t="s">
        <v>369</v>
      </c>
      <c r="K2341" s="702">
        <v>2223</v>
      </c>
      <c r="L2341" s="964" t="s">
        <v>320</v>
      </c>
    </row>
    <row r="2342" spans="2:12" ht="10.5" customHeight="1" x14ac:dyDescent="0.2">
      <c r="B2342" s="298"/>
      <c r="C2342" s="921"/>
      <c r="D2342" s="525"/>
      <c r="E2342" s="493"/>
      <c r="F2342" s="702"/>
      <c r="G2342" s="700"/>
      <c r="H2342" s="1773"/>
      <c r="I2342" s="1774"/>
      <c r="J2342" s="702"/>
      <c r="K2342" s="702"/>
      <c r="L2342" s="964"/>
    </row>
    <row r="2343" spans="2:12" ht="10.5" customHeight="1" x14ac:dyDescent="0.2">
      <c r="B2343" s="298" t="s">
        <v>320</v>
      </c>
      <c r="C2343" s="921">
        <v>21.5</v>
      </c>
      <c r="D2343" s="525">
        <v>1293.6400000000001</v>
      </c>
      <c r="E2343" s="493">
        <v>278327</v>
      </c>
      <c r="F2343" s="702">
        <v>50.5</v>
      </c>
      <c r="G2343" s="700">
        <v>1860</v>
      </c>
      <c r="H2343" s="1773">
        <v>1135</v>
      </c>
      <c r="I2343" s="1774"/>
      <c r="J2343" s="702" t="s">
        <v>369</v>
      </c>
      <c r="K2343" s="702">
        <v>2371</v>
      </c>
      <c r="L2343" s="964" t="s">
        <v>321</v>
      </c>
    </row>
    <row r="2344" spans="2:12" ht="10.5" customHeight="1" x14ac:dyDescent="0.2">
      <c r="B2344" s="298" t="s">
        <v>321</v>
      </c>
      <c r="C2344" s="921">
        <v>26.5</v>
      </c>
      <c r="D2344" s="525">
        <v>1454.94</v>
      </c>
      <c r="E2344" s="493">
        <v>384394</v>
      </c>
      <c r="F2344" s="702">
        <v>56.7</v>
      </c>
      <c r="G2344" s="700">
        <v>2046</v>
      </c>
      <c r="H2344" s="1773">
        <v>1226</v>
      </c>
      <c r="I2344" s="1774"/>
      <c r="J2344" s="702" t="s">
        <v>369</v>
      </c>
      <c r="K2344" s="702">
        <v>2608</v>
      </c>
      <c r="L2344" s="964" t="s">
        <v>322</v>
      </c>
    </row>
    <row r="2345" spans="2:12" ht="10.5" customHeight="1" x14ac:dyDescent="0.2">
      <c r="B2345" s="298" t="s">
        <v>322</v>
      </c>
      <c r="C2345" s="921">
        <v>31.6</v>
      </c>
      <c r="D2345" s="525">
        <v>1873.79</v>
      </c>
      <c r="E2345" s="493">
        <v>590113</v>
      </c>
      <c r="F2345" s="702">
        <v>73.099999999999994</v>
      </c>
      <c r="G2345" s="700">
        <v>2097.1</v>
      </c>
      <c r="H2345" s="1773">
        <v>1256.5999999999999</v>
      </c>
      <c r="I2345" s="1774"/>
      <c r="J2345" s="702" t="s">
        <v>369</v>
      </c>
      <c r="K2345" s="702">
        <v>2660.1</v>
      </c>
      <c r="L2345" s="964" t="s">
        <v>323</v>
      </c>
    </row>
    <row r="2346" spans="2:12" ht="10.5" customHeight="1" x14ac:dyDescent="0.2">
      <c r="B2346" s="298" t="s">
        <v>323</v>
      </c>
      <c r="C2346" s="921">
        <v>30.1</v>
      </c>
      <c r="D2346" s="525">
        <v>1570.75</v>
      </c>
      <c r="E2346" s="493">
        <v>472749</v>
      </c>
      <c r="F2346" s="702">
        <v>75.3</v>
      </c>
      <c r="G2346" s="700" t="s">
        <v>452</v>
      </c>
      <c r="H2346" s="1773" t="s">
        <v>452</v>
      </c>
      <c r="I2346" s="1774"/>
      <c r="J2346" s="702" t="s">
        <v>369</v>
      </c>
      <c r="K2346" s="702" t="s">
        <v>452</v>
      </c>
      <c r="L2346" s="964" t="s">
        <v>279</v>
      </c>
    </row>
    <row r="2347" spans="2:12" ht="10.5" customHeight="1" x14ac:dyDescent="0.2">
      <c r="B2347" s="298" t="s">
        <v>279</v>
      </c>
      <c r="C2347" s="921">
        <v>29.7</v>
      </c>
      <c r="D2347" s="525">
        <v>1473.78</v>
      </c>
      <c r="E2347" s="493">
        <v>437720</v>
      </c>
      <c r="F2347" s="702">
        <v>59.8</v>
      </c>
      <c r="G2347" s="700" t="s">
        <v>452</v>
      </c>
      <c r="H2347" s="1773" t="s">
        <v>452</v>
      </c>
      <c r="I2347" s="1774"/>
      <c r="J2347" s="702" t="s">
        <v>369</v>
      </c>
      <c r="K2347" s="702" t="s">
        <v>452</v>
      </c>
      <c r="L2347" s="964" t="s">
        <v>324</v>
      </c>
    </row>
    <row r="2348" spans="2:12" ht="10.5" customHeight="1" x14ac:dyDescent="0.2">
      <c r="B2348" s="298"/>
      <c r="C2348" s="921"/>
      <c r="D2348" s="525"/>
      <c r="E2348" s="493"/>
      <c r="F2348" s="702"/>
      <c r="G2348" s="700"/>
      <c r="H2348" s="1734"/>
      <c r="I2348" s="1735"/>
      <c r="J2348" s="702"/>
      <c r="K2348" s="702"/>
      <c r="L2348" s="964"/>
    </row>
    <row r="2349" spans="2:12" ht="10.5" customHeight="1" x14ac:dyDescent="0.2">
      <c r="B2349" s="319" t="s">
        <v>324</v>
      </c>
      <c r="C2349" s="921">
        <v>35.200000000000003</v>
      </c>
      <c r="D2349" s="525">
        <v>1828.72</v>
      </c>
      <c r="E2349" s="493">
        <v>621580</v>
      </c>
      <c r="F2349" s="702">
        <v>71.400000000000006</v>
      </c>
      <c r="G2349" s="700" t="s">
        <v>452</v>
      </c>
      <c r="H2349" s="1734" t="s">
        <v>452</v>
      </c>
      <c r="I2349" s="1735"/>
      <c r="J2349" s="700" t="s">
        <v>369</v>
      </c>
      <c r="K2349" s="700" t="s">
        <v>452</v>
      </c>
      <c r="L2349" s="982" t="s">
        <v>325</v>
      </c>
    </row>
    <row r="2350" spans="2:12" ht="10.5" customHeight="1" x14ac:dyDescent="0.2">
      <c r="B2350" s="319" t="s">
        <v>325</v>
      </c>
      <c r="C2350" s="922">
        <v>33.1</v>
      </c>
      <c r="D2350" s="526">
        <v>1844.75</v>
      </c>
      <c r="E2350" s="494">
        <v>609173</v>
      </c>
      <c r="F2350" s="700">
        <v>73</v>
      </c>
      <c r="G2350" s="700" t="s">
        <v>452</v>
      </c>
      <c r="H2350" s="1773" t="s">
        <v>452</v>
      </c>
      <c r="I2350" s="1774"/>
      <c r="J2350" s="700" t="s">
        <v>369</v>
      </c>
      <c r="K2350" s="700" t="s">
        <v>452</v>
      </c>
      <c r="L2350" s="982" t="s">
        <v>278</v>
      </c>
    </row>
    <row r="2351" spans="2:12" ht="10.5" customHeight="1" x14ac:dyDescent="0.2">
      <c r="B2351" s="319" t="s">
        <v>278</v>
      </c>
      <c r="C2351" s="921">
        <v>37.4</v>
      </c>
      <c r="D2351" s="525">
        <v>2002.64</v>
      </c>
      <c r="E2351" s="493">
        <v>749026</v>
      </c>
      <c r="F2351" s="702">
        <v>76.8</v>
      </c>
      <c r="G2351" s="700" t="s">
        <v>452</v>
      </c>
      <c r="H2351" s="1773" t="s">
        <v>452</v>
      </c>
      <c r="I2351" s="1774"/>
      <c r="J2351" s="702" t="s">
        <v>369</v>
      </c>
      <c r="K2351" s="702" t="s">
        <v>452</v>
      </c>
      <c r="L2351" s="962" t="s">
        <v>715</v>
      </c>
    </row>
    <row r="2352" spans="2:12" ht="10.5" customHeight="1" x14ac:dyDescent="0.2">
      <c r="B2352" s="319" t="s">
        <v>715</v>
      </c>
      <c r="C2352" s="921">
        <v>25.3</v>
      </c>
      <c r="D2352" s="525">
        <v>1811.08</v>
      </c>
      <c r="E2352" s="493">
        <v>456445</v>
      </c>
      <c r="F2352" s="702">
        <v>70.3</v>
      </c>
      <c r="G2352" s="700" t="s">
        <v>452</v>
      </c>
      <c r="H2352" s="1773" t="s">
        <v>452</v>
      </c>
      <c r="I2352" s="1774"/>
      <c r="J2352" s="702" t="s">
        <v>369</v>
      </c>
      <c r="K2352" s="702" t="s">
        <v>452</v>
      </c>
      <c r="L2352" s="962" t="s">
        <v>743</v>
      </c>
    </row>
    <row r="2353" spans="1:12" ht="10.5" customHeight="1" x14ac:dyDescent="0.2">
      <c r="B2353" s="319" t="s">
        <v>743</v>
      </c>
      <c r="C2353" s="921">
        <v>23.5</v>
      </c>
      <c r="D2353" s="525">
        <v>1756.7</v>
      </c>
      <c r="E2353" s="493">
        <v>413001</v>
      </c>
      <c r="F2353" s="702">
        <v>66.900000000000006</v>
      </c>
      <c r="G2353" s="700" t="s">
        <v>452</v>
      </c>
      <c r="H2353" s="1773" t="s">
        <v>452</v>
      </c>
      <c r="I2353" s="1774"/>
      <c r="J2353" s="702" t="s">
        <v>369</v>
      </c>
      <c r="K2353" s="702" t="s">
        <v>452</v>
      </c>
      <c r="L2353" s="962" t="s">
        <v>496</v>
      </c>
    </row>
    <row r="2354" spans="1:12" ht="10.5" customHeight="1" x14ac:dyDescent="0.2">
      <c r="B2354" s="319"/>
      <c r="C2354" s="921"/>
      <c r="D2354" s="525"/>
      <c r="E2354" s="493"/>
      <c r="F2354" s="702"/>
      <c r="G2354" s="700"/>
      <c r="H2354" s="1457"/>
      <c r="I2354" s="1461"/>
      <c r="J2354" s="702"/>
      <c r="K2354" s="702"/>
      <c r="L2354" s="962"/>
    </row>
    <row r="2355" spans="1:12" ht="10.5" customHeight="1" x14ac:dyDescent="0.2">
      <c r="B2355" s="319" t="s">
        <v>496</v>
      </c>
      <c r="C2355" s="921">
        <v>14.9</v>
      </c>
      <c r="D2355" s="525">
        <v>1489.4</v>
      </c>
      <c r="E2355" s="493">
        <v>221176</v>
      </c>
      <c r="F2355" s="707">
        <v>61</v>
      </c>
      <c r="G2355" s="700" t="s">
        <v>452</v>
      </c>
      <c r="H2355" s="1773" t="s">
        <v>452</v>
      </c>
      <c r="I2355" s="1774"/>
      <c r="J2355" s="700" t="s">
        <v>369</v>
      </c>
      <c r="K2355" s="700" t="s">
        <v>452</v>
      </c>
      <c r="L2355" s="962" t="s">
        <v>382</v>
      </c>
    </row>
    <row r="2356" spans="1:12" ht="10.5" customHeight="1" x14ac:dyDescent="0.2">
      <c r="B2356" s="319" t="s">
        <v>382</v>
      </c>
      <c r="C2356" s="922">
        <v>12.8</v>
      </c>
      <c r="D2356" s="526">
        <v>1791.77</v>
      </c>
      <c r="E2356" s="494">
        <v>229526</v>
      </c>
      <c r="F2356" s="707">
        <v>65.2</v>
      </c>
      <c r="G2356" s="700" t="s">
        <v>452</v>
      </c>
      <c r="H2356" s="1773" t="s">
        <v>452</v>
      </c>
      <c r="I2356" s="1774"/>
      <c r="J2356" s="700" t="s">
        <v>369</v>
      </c>
      <c r="K2356" s="700" t="s">
        <v>452</v>
      </c>
      <c r="L2356" s="962" t="s">
        <v>795</v>
      </c>
    </row>
    <row r="2357" spans="1:12" ht="10.5" customHeight="1" x14ac:dyDescent="0.2">
      <c r="B2357" s="319" t="s">
        <v>795</v>
      </c>
      <c r="C2357" s="922">
        <v>9.1</v>
      </c>
      <c r="D2357" s="526">
        <v>2323.8000000000002</v>
      </c>
      <c r="E2357" s="494">
        <v>210076</v>
      </c>
      <c r="F2357" s="707">
        <v>82.1</v>
      </c>
      <c r="G2357" s="700" t="s">
        <v>452</v>
      </c>
      <c r="H2357" s="1773" t="s">
        <v>452</v>
      </c>
      <c r="I2357" s="1775"/>
      <c r="J2357" s="700" t="s">
        <v>369</v>
      </c>
      <c r="K2357" s="700" t="s">
        <v>452</v>
      </c>
      <c r="L2357" s="982" t="s">
        <v>490</v>
      </c>
    </row>
    <row r="2358" spans="1:12" ht="10.5" customHeight="1" x14ac:dyDescent="0.2">
      <c r="B2358" s="319" t="s">
        <v>490</v>
      </c>
      <c r="C2358" s="922">
        <v>9.5</v>
      </c>
      <c r="D2358" s="526">
        <v>2740.48</v>
      </c>
      <c r="E2358" s="494">
        <v>262127</v>
      </c>
      <c r="F2358" s="707">
        <v>96</v>
      </c>
      <c r="G2358" s="700" t="s">
        <v>452</v>
      </c>
      <c r="H2358" s="1773" t="s">
        <v>452</v>
      </c>
      <c r="I2358" s="1774"/>
      <c r="J2358" s="700" t="s">
        <v>369</v>
      </c>
      <c r="K2358" s="700" t="s">
        <v>452</v>
      </c>
      <c r="L2358" s="982" t="s">
        <v>709</v>
      </c>
    </row>
    <row r="2359" spans="1:12" ht="10.5" customHeight="1" x14ac:dyDescent="0.2">
      <c r="B2359" s="319" t="s">
        <v>709</v>
      </c>
      <c r="C2359" s="922">
        <v>12.3</v>
      </c>
      <c r="D2359" s="526">
        <v>2892.62</v>
      </c>
      <c r="E2359" s="494">
        <v>354354</v>
      </c>
      <c r="F2359" s="707">
        <v>99</v>
      </c>
      <c r="G2359" s="700" t="s">
        <v>452</v>
      </c>
      <c r="H2359" s="1773" t="s">
        <v>452</v>
      </c>
      <c r="I2359" s="1774"/>
      <c r="J2359" s="700" t="s">
        <v>369</v>
      </c>
      <c r="K2359" s="700" t="s">
        <v>452</v>
      </c>
      <c r="L2359" s="982" t="s">
        <v>332</v>
      </c>
    </row>
    <row r="2360" spans="1:12" ht="10.5" customHeight="1" x14ac:dyDescent="0.2">
      <c r="B2360" s="319"/>
      <c r="C2360" s="922"/>
      <c r="D2360" s="526"/>
      <c r="E2360" s="494"/>
      <c r="F2360" s="707"/>
      <c r="G2360" s="700"/>
      <c r="H2360" s="1457"/>
      <c r="I2360" s="1461"/>
      <c r="J2360" s="700"/>
      <c r="K2360" s="700"/>
      <c r="L2360" s="962"/>
    </row>
    <row r="2361" spans="1:12" ht="10.5" customHeight="1" x14ac:dyDescent="0.2">
      <c r="B2361" s="634" t="s">
        <v>332</v>
      </c>
      <c r="C2361" s="925">
        <v>15</v>
      </c>
      <c r="D2361" s="543">
        <v>3032.4</v>
      </c>
      <c r="E2361" s="664">
        <v>455154</v>
      </c>
      <c r="F2361" s="716">
        <v>100.2</v>
      </c>
      <c r="G2361" s="717" t="s">
        <v>452</v>
      </c>
      <c r="H2361" s="1802" t="s">
        <v>452</v>
      </c>
      <c r="I2361" s="1806"/>
      <c r="J2361" s="717" t="s">
        <v>369</v>
      </c>
      <c r="K2361" s="717" t="s">
        <v>452</v>
      </c>
      <c r="L2361" s="983" t="s">
        <v>335</v>
      </c>
    </row>
    <row r="2362" spans="1:12" ht="10.5" customHeight="1" x14ac:dyDescent="0.2">
      <c r="B2362" s="634" t="s">
        <v>335</v>
      </c>
      <c r="C2362" s="925">
        <v>17</v>
      </c>
      <c r="D2362" s="543">
        <v>2905.74</v>
      </c>
      <c r="E2362" s="664">
        <v>494266</v>
      </c>
      <c r="F2362" s="716">
        <v>107.5</v>
      </c>
      <c r="G2362" s="717" t="s">
        <v>452</v>
      </c>
      <c r="H2362" s="1802" t="s">
        <v>452</v>
      </c>
      <c r="I2362" s="1806"/>
      <c r="J2362" s="717" t="s">
        <v>369</v>
      </c>
      <c r="K2362" s="717" t="s">
        <v>452</v>
      </c>
      <c r="L2362" s="983" t="s">
        <v>1318</v>
      </c>
    </row>
    <row r="2363" spans="1:12" ht="10.5" customHeight="1" x14ac:dyDescent="0.2">
      <c r="A2363" s="59"/>
      <c r="B2363" s="634" t="s">
        <v>1318</v>
      </c>
      <c r="C2363" s="925">
        <v>15.2</v>
      </c>
      <c r="D2363" s="543">
        <v>3416.38</v>
      </c>
      <c r="E2363" s="664">
        <v>518948</v>
      </c>
      <c r="F2363" s="716">
        <v>115.6</v>
      </c>
      <c r="G2363" s="717" t="s">
        <v>452</v>
      </c>
      <c r="H2363" s="1802" t="s">
        <v>452</v>
      </c>
      <c r="I2363" s="1776"/>
      <c r="J2363" s="717" t="s">
        <v>369</v>
      </c>
      <c r="K2363" s="717" t="s">
        <v>452</v>
      </c>
      <c r="L2363" s="983" t="s">
        <v>1356</v>
      </c>
    </row>
    <row r="2364" spans="1:12" ht="10.5" customHeight="1" x14ac:dyDescent="0.2">
      <c r="A2364" s="59"/>
      <c r="B2364" s="634" t="s">
        <v>1356</v>
      </c>
      <c r="C2364" s="925">
        <v>12.9</v>
      </c>
      <c r="D2364" s="543">
        <v>3741.98</v>
      </c>
      <c r="E2364" s="664">
        <v>481817</v>
      </c>
      <c r="F2364" s="716">
        <v>131.5</v>
      </c>
      <c r="G2364" s="717"/>
      <c r="H2364" s="1802"/>
      <c r="I2364" s="1776"/>
      <c r="J2364" s="717"/>
      <c r="K2364" s="717"/>
      <c r="L2364" s="983" t="s">
        <v>1357</v>
      </c>
    </row>
    <row r="2365" spans="1:12" ht="10.5" customHeight="1" x14ac:dyDescent="0.2">
      <c r="A2365" s="59"/>
      <c r="B2365" s="634" t="s">
        <v>1357</v>
      </c>
      <c r="C2365" s="925">
        <v>14.2</v>
      </c>
      <c r="D2365" s="543">
        <v>4121.67</v>
      </c>
      <c r="E2365" s="664">
        <v>586598</v>
      </c>
      <c r="F2365" s="716">
        <v>140.5</v>
      </c>
      <c r="G2365" s="717" t="s">
        <v>452</v>
      </c>
      <c r="H2365" s="1802" t="s">
        <v>452</v>
      </c>
      <c r="I2365" s="1776"/>
      <c r="J2365" s="717" t="s">
        <v>369</v>
      </c>
      <c r="K2365" s="717" t="s">
        <v>452</v>
      </c>
      <c r="L2365" s="983" t="s">
        <v>1400</v>
      </c>
    </row>
    <row r="2366" spans="1:12" ht="10.5" customHeight="1" x14ac:dyDescent="0.2">
      <c r="A2366" s="59"/>
      <c r="B2366" s="634"/>
      <c r="C2366" s="925"/>
      <c r="D2366" s="543"/>
      <c r="E2366" s="664"/>
      <c r="F2366" s="716"/>
      <c r="G2366" s="717"/>
      <c r="H2366" s="1503"/>
      <c r="I2366" s="1458"/>
      <c r="J2366" s="717"/>
      <c r="K2366" s="717"/>
      <c r="L2366" s="983"/>
    </row>
    <row r="2367" spans="1:12" ht="10.5" customHeight="1" x14ac:dyDescent="0.2">
      <c r="A2367" s="59"/>
      <c r="B2367" s="634" t="s">
        <v>1400</v>
      </c>
      <c r="C2367" s="925">
        <v>14.7</v>
      </c>
      <c r="D2367" s="543">
        <v>4258.3</v>
      </c>
      <c r="E2367" s="664">
        <v>626301</v>
      </c>
      <c r="F2367" s="716">
        <v>155.19999999999999</v>
      </c>
      <c r="G2367" s="717" t="s">
        <v>452</v>
      </c>
      <c r="H2367" s="1802" t="s">
        <v>452</v>
      </c>
      <c r="I2367" s="1776"/>
      <c r="J2367" s="717" t="s">
        <v>369</v>
      </c>
      <c r="K2367" s="717" t="s">
        <v>452</v>
      </c>
      <c r="L2367" s="1501" t="s">
        <v>1423</v>
      </c>
    </row>
    <row r="2368" spans="1:12" ht="10.5" customHeight="1" x14ac:dyDescent="0.2">
      <c r="B2368" s="635" t="s">
        <v>1682</v>
      </c>
      <c r="C2368" s="943">
        <v>14.8</v>
      </c>
      <c r="D2368" s="985">
        <v>4899.41</v>
      </c>
      <c r="E2368" s="666">
        <v>726040</v>
      </c>
      <c r="F2368" s="718">
        <v>164.9</v>
      </c>
      <c r="G2368" s="719" t="s">
        <v>452</v>
      </c>
      <c r="H2368" s="1803" t="s">
        <v>452</v>
      </c>
      <c r="I2368" s="1804"/>
      <c r="J2368" s="719" t="s">
        <v>369</v>
      </c>
      <c r="K2368" s="719" t="s">
        <v>452</v>
      </c>
      <c r="L2368" s="984" t="s">
        <v>1480</v>
      </c>
    </row>
    <row r="2369" spans="2:12" ht="6" customHeight="1" x14ac:dyDescent="0.2">
      <c r="B2369" s="1298"/>
      <c r="C2369" s="1313"/>
      <c r="D2369" s="1314"/>
      <c r="E2369" s="1315"/>
      <c r="F2369" s="1318"/>
      <c r="G2369" s="1319"/>
      <c r="H2369" s="1317"/>
      <c r="I2369" s="1317"/>
      <c r="J2369" s="1319"/>
      <c r="K2369" s="1316"/>
      <c r="L2369" s="1307"/>
    </row>
    <row r="2370" spans="2:12" ht="10.5" customHeight="1" x14ac:dyDescent="0.2">
      <c r="B2370" s="1459" t="s">
        <v>1194</v>
      </c>
      <c r="C2370" s="60"/>
      <c r="D2370" s="60"/>
      <c r="E2370" s="60"/>
      <c r="F2370" s="1276"/>
      <c r="G2370" s="186"/>
      <c r="H2370" s="1421"/>
      <c r="I2370" s="1421"/>
      <c r="J2370" s="186"/>
      <c r="K2370" s="60"/>
      <c r="L2370" s="60"/>
    </row>
    <row r="2371" spans="2:12" ht="10.5" customHeight="1" x14ac:dyDescent="0.2">
      <c r="B2371" s="1459" t="s">
        <v>1195</v>
      </c>
      <c r="C2371" s="60"/>
      <c r="D2371" s="60"/>
      <c r="E2371" s="60"/>
      <c r="F2371" s="60"/>
      <c r="G2371" s="60"/>
      <c r="H2371" s="1805"/>
      <c r="I2371" s="1805"/>
      <c r="J2371" s="186"/>
      <c r="K2371" s="42"/>
      <c r="L2371" s="60"/>
    </row>
    <row r="2372" spans="2:12" ht="10.5" customHeight="1" x14ac:dyDescent="0.2">
      <c r="B2372" s="1459" t="s">
        <v>1196</v>
      </c>
      <c r="C2372" s="60"/>
      <c r="D2372" s="60"/>
      <c r="E2372" s="60"/>
      <c r="F2372" s="60"/>
      <c r="G2372" s="60"/>
      <c r="H2372" s="110"/>
      <c r="I2372" s="110"/>
      <c r="J2372" s="1504"/>
      <c r="K2372" s="60"/>
      <c r="L2372" s="60"/>
    </row>
    <row r="2373" spans="2:12" ht="10.5" customHeight="1" x14ac:dyDescent="0.2">
      <c r="B2373" s="1459" t="s">
        <v>1066</v>
      </c>
      <c r="C2373" s="60"/>
      <c r="D2373" s="60"/>
      <c r="E2373" s="60"/>
      <c r="F2373" s="60"/>
      <c r="G2373" s="60"/>
      <c r="H2373" s="60"/>
      <c r="I2373" s="1505"/>
      <c r="J2373" s="60"/>
      <c r="K2373" s="60"/>
      <c r="L2373" s="60"/>
    </row>
    <row r="2374" spans="2:12" ht="10.5" customHeight="1" x14ac:dyDescent="0.2">
      <c r="B2374" s="48"/>
      <c r="C2374" s="52"/>
      <c r="D2374" s="52"/>
      <c r="E2374" s="52"/>
      <c r="F2374" s="52"/>
      <c r="G2374" s="52"/>
      <c r="H2374" s="52"/>
    </row>
    <row r="2375" spans="2:12" ht="10.5" customHeight="1" x14ac:dyDescent="0.2">
      <c r="B2375" s="48"/>
      <c r="I2375" s="52"/>
    </row>
    <row r="2376" spans="2:12" ht="10.5" customHeight="1" x14ac:dyDescent="0.2">
      <c r="B2376" s="48"/>
    </row>
    <row r="2377" spans="2:12" ht="10.5" customHeight="1" x14ac:dyDescent="0.2">
      <c r="B2377" s="48"/>
    </row>
    <row r="2378" spans="2:12" ht="10.5" customHeight="1" x14ac:dyDescent="0.2">
      <c r="B2378" s="48"/>
      <c r="C2378" s="52"/>
      <c r="D2378" s="52"/>
      <c r="E2378" s="52"/>
      <c r="F2378" s="52"/>
      <c r="G2378" s="52"/>
      <c r="H2378" s="52"/>
    </row>
    <row r="2379" spans="2:12" ht="10.5" customHeight="1" x14ac:dyDescent="0.2">
      <c r="B2379" s="48"/>
    </row>
    <row r="2380" spans="2:12" ht="10.5" customHeight="1" x14ac:dyDescent="0.2">
      <c r="B2380" s="48"/>
    </row>
    <row r="2381" spans="2:12" ht="10.5" customHeight="1" x14ac:dyDescent="0.2">
      <c r="B2381" s="48"/>
    </row>
    <row r="2382" spans="2:12" ht="10.5" customHeight="1" x14ac:dyDescent="0.2">
      <c r="B2382" s="48"/>
    </row>
    <row r="2383" spans="2:12" ht="10.5" customHeight="1" x14ac:dyDescent="0.2">
      <c r="B2383" s="48"/>
    </row>
    <row r="2384" spans="2:12" ht="10.5" customHeight="1" x14ac:dyDescent="0.2">
      <c r="B2384" s="48"/>
    </row>
    <row r="2385" spans="2:7" ht="10.5" customHeight="1" x14ac:dyDescent="0.2">
      <c r="B2385" s="48"/>
    </row>
    <row r="2386" spans="2:7" ht="10.5" customHeight="1" x14ac:dyDescent="0.2">
      <c r="B2386" s="48"/>
    </row>
    <row r="2387" spans="2:7" ht="10.5" customHeight="1" x14ac:dyDescent="0.2">
      <c r="B2387" s="48"/>
    </row>
    <row r="2388" spans="2:7" ht="10.5" customHeight="1" x14ac:dyDescent="0.2">
      <c r="B2388" s="48"/>
    </row>
    <row r="2389" spans="2:7" ht="10.5" customHeight="1" x14ac:dyDescent="0.2">
      <c r="B2389" s="48"/>
    </row>
    <row r="2390" spans="2:7" ht="10.5" customHeight="1" x14ac:dyDescent="0.2">
      <c r="B2390" s="48"/>
    </row>
    <row r="2391" spans="2:7" ht="10.5" customHeight="1" x14ac:dyDescent="0.2">
      <c r="B2391" s="48"/>
    </row>
    <row r="2392" spans="2:7" ht="10.5" customHeight="1" x14ac:dyDescent="0.2">
      <c r="B2392" s="48"/>
    </row>
    <row r="2393" spans="2:7" ht="10.5" customHeight="1" x14ac:dyDescent="0.2">
      <c r="B2393" s="48"/>
    </row>
    <row r="2394" spans="2:7" ht="10.5" customHeight="1" x14ac:dyDescent="0.2">
      <c r="B2394" s="48"/>
    </row>
    <row r="2395" spans="2:7" ht="11.45" customHeight="1" x14ac:dyDescent="0.2">
      <c r="B2395" s="48"/>
    </row>
    <row r="2396" spans="2:7" ht="11.45" customHeight="1" x14ac:dyDescent="0.2">
      <c r="B2396" s="48"/>
    </row>
    <row r="2397" spans="2:7" ht="11.45" customHeight="1" x14ac:dyDescent="0.2">
      <c r="B2397" s="48"/>
      <c r="G2397" s="149">
        <v>33</v>
      </c>
    </row>
    <row r="2398" spans="2:7" ht="11.45" customHeight="1" x14ac:dyDescent="0.2">
      <c r="B2398" s="48"/>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390">
    <mergeCell ref="K2137:L2137"/>
    <mergeCell ref="J1397:J1399"/>
    <mergeCell ref="H1399:I1399"/>
    <mergeCell ref="H1766:H1767"/>
    <mergeCell ref="I1767:I1768"/>
    <mergeCell ref="G1858:I1858"/>
    <mergeCell ref="J1858:J1861"/>
    <mergeCell ref="G1859:H1859"/>
    <mergeCell ref="I1859:I1860"/>
    <mergeCell ref="G1861:H1861"/>
    <mergeCell ref="H1527:I1527"/>
    <mergeCell ref="H1528:I1528"/>
    <mergeCell ref="H1529:I1529"/>
    <mergeCell ref="H1530:I1530"/>
    <mergeCell ref="H1531:I1531"/>
    <mergeCell ref="I2137:J2137"/>
    <mergeCell ref="H1532:I1532"/>
    <mergeCell ref="H1533:I1533"/>
    <mergeCell ref="H1534:I1534"/>
    <mergeCell ref="H1536:I1536"/>
    <mergeCell ref="H1521:I1521"/>
    <mergeCell ref="H1522:I1522"/>
    <mergeCell ref="H1523:I1523"/>
    <mergeCell ref="H1524:I1524"/>
    <mergeCell ref="H2363:I2363"/>
    <mergeCell ref="H2364:I2364"/>
    <mergeCell ref="H2365:I2365"/>
    <mergeCell ref="H2368:I2368"/>
    <mergeCell ref="H2371:I2371"/>
    <mergeCell ref="H2367:I2367"/>
    <mergeCell ref="H2352:I2352"/>
    <mergeCell ref="H2353:I2353"/>
    <mergeCell ref="H2355:I2355"/>
    <mergeCell ref="H2356:I2356"/>
    <mergeCell ref="H2357:I2357"/>
    <mergeCell ref="H2358:I2358"/>
    <mergeCell ref="H2359:I2359"/>
    <mergeCell ref="H2361:I2361"/>
    <mergeCell ref="H2362:I2362"/>
    <mergeCell ref="H2343:I2343"/>
    <mergeCell ref="H2344:I2344"/>
    <mergeCell ref="H2345:I2345"/>
    <mergeCell ref="H2346:I2346"/>
    <mergeCell ref="H2347:I2347"/>
    <mergeCell ref="H2348:I2348"/>
    <mergeCell ref="H2349:I2349"/>
    <mergeCell ref="H2350:I2350"/>
    <mergeCell ref="H2351:I2351"/>
    <mergeCell ref="L2321:L2324"/>
    <mergeCell ref="H2322:I2322"/>
    <mergeCell ref="J2322:J2323"/>
    <mergeCell ref="K2322:K2323"/>
    <mergeCell ref="G2324:K2324"/>
    <mergeCell ref="H2339:I2339"/>
    <mergeCell ref="H2340:I2340"/>
    <mergeCell ref="H2341:I2341"/>
    <mergeCell ref="H2342:I2342"/>
    <mergeCell ref="C732:L732"/>
    <mergeCell ref="G1951:H1952"/>
    <mergeCell ref="I1951:I1952"/>
    <mergeCell ref="J1951:J1952"/>
    <mergeCell ref="K1951:K1953"/>
    <mergeCell ref="G1953:H1953"/>
    <mergeCell ref="D2228:I2228"/>
    <mergeCell ref="J2228:J2231"/>
    <mergeCell ref="I2229:I2230"/>
    <mergeCell ref="D2231:I2231"/>
    <mergeCell ref="G1674:H1674"/>
    <mergeCell ref="I1674:J1674"/>
    <mergeCell ref="K1674:K1676"/>
    <mergeCell ref="D1858:D1860"/>
    <mergeCell ref="H1397:H1398"/>
    <mergeCell ref="E1397:E1398"/>
    <mergeCell ref="E1428:F1428"/>
    <mergeCell ref="E1441:F1441"/>
    <mergeCell ref="E1434:F1434"/>
    <mergeCell ref="E1433:F1433"/>
    <mergeCell ref="B1373:E1373"/>
    <mergeCell ref="B1397:B1399"/>
    <mergeCell ref="C1342:K1342"/>
    <mergeCell ref="H1526:I1526"/>
    <mergeCell ref="F715:G715"/>
    <mergeCell ref="F716:G716"/>
    <mergeCell ref="F717:G717"/>
    <mergeCell ref="F727:G727"/>
    <mergeCell ref="F728:G728"/>
    <mergeCell ref="F718:G718"/>
    <mergeCell ref="F719:G719"/>
    <mergeCell ref="F720:G720"/>
    <mergeCell ref="F721:G721"/>
    <mergeCell ref="F722:G722"/>
    <mergeCell ref="F723:G723"/>
    <mergeCell ref="F724:G724"/>
    <mergeCell ref="F725:G725"/>
    <mergeCell ref="F726:G726"/>
    <mergeCell ref="F561:G561"/>
    <mergeCell ref="F562:G562"/>
    <mergeCell ref="F563:G563"/>
    <mergeCell ref="F564:G564"/>
    <mergeCell ref="B1370:G1370"/>
    <mergeCell ref="F1489:F1490"/>
    <mergeCell ref="D1213:D1214"/>
    <mergeCell ref="G1304:G1305"/>
    <mergeCell ref="B1268:D1268"/>
    <mergeCell ref="B1267:D1267"/>
    <mergeCell ref="F702:G702"/>
    <mergeCell ref="F703:G703"/>
    <mergeCell ref="F704:G704"/>
    <mergeCell ref="F705:G705"/>
    <mergeCell ref="F706:G706"/>
    <mergeCell ref="F707:G707"/>
    <mergeCell ref="F708:G708"/>
    <mergeCell ref="F701:G701"/>
    <mergeCell ref="F709:G709"/>
    <mergeCell ref="F710:G710"/>
    <mergeCell ref="F711:G711"/>
    <mergeCell ref="F712:G712"/>
    <mergeCell ref="F713:G713"/>
    <mergeCell ref="F714:G714"/>
    <mergeCell ref="E1430:F1430"/>
    <mergeCell ref="F2044:G2044"/>
    <mergeCell ref="E2270:F2270"/>
    <mergeCell ref="E2265:F2265"/>
    <mergeCell ref="E2263:F2263"/>
    <mergeCell ref="E2259:F2259"/>
    <mergeCell ref="E2260:F2260"/>
    <mergeCell ref="G1766:G1767"/>
    <mergeCell ref="F1766:F1767"/>
    <mergeCell ref="E2262:F2262"/>
    <mergeCell ref="E2258:F2258"/>
    <mergeCell ref="E2229:F2229"/>
    <mergeCell ref="E1766:E1767"/>
    <mergeCell ref="B1572:H1572"/>
    <mergeCell ref="C1674:F1674"/>
    <mergeCell ref="B1766:B1768"/>
    <mergeCell ref="F2045:F2046"/>
    <mergeCell ref="E2044:E2045"/>
    <mergeCell ref="D2044:D2045"/>
    <mergeCell ref="C2137:H2137"/>
    <mergeCell ref="D1766:D1767"/>
    <mergeCell ref="G2229:G2230"/>
    <mergeCell ref="E1448:F1448"/>
    <mergeCell ref="C2044:C2045"/>
    <mergeCell ref="D2229:D2230"/>
    <mergeCell ref="C2228:C2230"/>
    <mergeCell ref="C1766:C1767"/>
    <mergeCell ref="B1816:F1816"/>
    <mergeCell ref="B2044:B2046"/>
    <mergeCell ref="E1858:E1860"/>
    <mergeCell ref="E1431:F1431"/>
    <mergeCell ref="E1437:F1437"/>
    <mergeCell ref="E1443:F1443"/>
    <mergeCell ref="E1442:F1442"/>
    <mergeCell ref="E1439:F1439"/>
    <mergeCell ref="B1213:B1215"/>
    <mergeCell ref="E1215:F1215"/>
    <mergeCell ref="E1304:F1304"/>
    <mergeCell ref="E1213:F1213"/>
    <mergeCell ref="F1858:F1860"/>
    <mergeCell ref="D1951:F1951"/>
    <mergeCell ref="D1953:F1953"/>
    <mergeCell ref="E1435:F1435"/>
    <mergeCell ref="B1488:B1491"/>
    <mergeCell ref="E1446:F1446"/>
    <mergeCell ref="E1489:E1490"/>
    <mergeCell ref="D1488:D1490"/>
    <mergeCell ref="C1488:C1490"/>
    <mergeCell ref="E1447:F1447"/>
    <mergeCell ref="B1537:B1540"/>
    <mergeCell ref="C1540:L1540"/>
    <mergeCell ref="H1535:I1535"/>
    <mergeCell ref="E1444:F1444"/>
    <mergeCell ref="G1397:G1398"/>
    <mergeCell ref="C1397:C1398"/>
    <mergeCell ref="D1397:D1398"/>
    <mergeCell ref="B1424:G1424"/>
    <mergeCell ref="B1425:C1425"/>
    <mergeCell ref="E1429:F1429"/>
    <mergeCell ref="E2321:E2323"/>
    <mergeCell ref="F2321:F2323"/>
    <mergeCell ref="G2322:G2323"/>
    <mergeCell ref="E2287:F2287"/>
    <mergeCell ref="E2275:F2275"/>
    <mergeCell ref="E2264:F2264"/>
    <mergeCell ref="E2271:F2271"/>
    <mergeCell ref="E2266:F2266"/>
    <mergeCell ref="E2274:F2274"/>
    <mergeCell ref="E2276:F2276"/>
    <mergeCell ref="E2268:F2268"/>
    <mergeCell ref="E2280:F2280"/>
    <mergeCell ref="E2281:F2281"/>
    <mergeCell ref="E2269:F2269"/>
    <mergeCell ref="E2278:F2278"/>
    <mergeCell ref="E2272:F2272"/>
    <mergeCell ref="E2282:F2282"/>
    <mergeCell ref="E2284:F2284"/>
    <mergeCell ref="E2286:F2286"/>
    <mergeCell ref="E2283:F2283"/>
    <mergeCell ref="C175:G175"/>
    <mergeCell ref="B175:B177"/>
    <mergeCell ref="C177:G177"/>
    <mergeCell ref="F269:G269"/>
    <mergeCell ref="B2:B5"/>
    <mergeCell ref="F3:G3"/>
    <mergeCell ref="D84:G84"/>
    <mergeCell ref="C84:C86"/>
    <mergeCell ref="C200:L200"/>
    <mergeCell ref="B268:B271"/>
    <mergeCell ref="B197:B200"/>
    <mergeCell ref="H85:H86"/>
    <mergeCell ref="D85:E85"/>
    <mergeCell ref="F85:G85"/>
    <mergeCell ref="B84:B87"/>
    <mergeCell ref="E268:E270"/>
    <mergeCell ref="K87:L87"/>
    <mergeCell ref="F2:I2"/>
    <mergeCell ref="J2:J4"/>
    <mergeCell ref="K2:K5"/>
    <mergeCell ref="H3:I3"/>
    <mergeCell ref="F5:I5"/>
    <mergeCell ref="B53:G53"/>
    <mergeCell ref="B54:C54"/>
    <mergeCell ref="B699:B701"/>
    <mergeCell ref="C699:C700"/>
    <mergeCell ref="B453:B455"/>
    <mergeCell ref="B484:B487"/>
    <mergeCell ref="B729:B732"/>
    <mergeCell ref="C631:H631"/>
    <mergeCell ref="B360:B362"/>
    <mergeCell ref="D360:G360"/>
    <mergeCell ref="B545:B546"/>
    <mergeCell ref="B630:B631"/>
    <mergeCell ref="F545:G545"/>
    <mergeCell ref="F547:G547"/>
    <mergeCell ref="F565:G565"/>
    <mergeCell ref="F566:G566"/>
    <mergeCell ref="F567:G567"/>
    <mergeCell ref="F548:G548"/>
    <mergeCell ref="F549:G549"/>
    <mergeCell ref="F550:G550"/>
    <mergeCell ref="F551:G551"/>
    <mergeCell ref="F552:G552"/>
    <mergeCell ref="F553:G553"/>
    <mergeCell ref="F554:G554"/>
    <mergeCell ref="F555:G555"/>
    <mergeCell ref="F556:G556"/>
    <mergeCell ref="B1053:B1055"/>
    <mergeCell ref="D1053:D1054"/>
    <mergeCell ref="D699:D700"/>
    <mergeCell ref="B786:B788"/>
    <mergeCell ref="B830:F830"/>
    <mergeCell ref="B961:B963"/>
    <mergeCell ref="C961:C962"/>
    <mergeCell ref="B1140:B1142"/>
    <mergeCell ref="C786:C787"/>
    <mergeCell ref="C876:C877"/>
    <mergeCell ref="C910:L910"/>
    <mergeCell ref="H876:H878"/>
    <mergeCell ref="G876:G877"/>
    <mergeCell ref="F876:F877"/>
    <mergeCell ref="C963:H963"/>
    <mergeCell ref="C1140:C1141"/>
    <mergeCell ref="H961:H962"/>
    <mergeCell ref="F699:G699"/>
    <mergeCell ref="B767:G767"/>
    <mergeCell ref="C788:H788"/>
    <mergeCell ref="E876:E877"/>
    <mergeCell ref="D876:D877"/>
    <mergeCell ref="B876:B878"/>
    <mergeCell ref="E699:E700"/>
    <mergeCell ref="B2321:B2324"/>
    <mergeCell ref="B2228:B2231"/>
    <mergeCell ref="B2137:B2139"/>
    <mergeCell ref="B1674:B1676"/>
    <mergeCell ref="B1582:B1583"/>
    <mergeCell ref="B575:B577"/>
    <mergeCell ref="C2321:C2323"/>
    <mergeCell ref="C1858:C1860"/>
    <mergeCell ref="H2229:H2230"/>
    <mergeCell ref="D2321:D2323"/>
    <mergeCell ref="B1422:C1422"/>
    <mergeCell ref="B1423:D1423"/>
    <mergeCell ref="E2277:F2277"/>
    <mergeCell ref="E1438:F1438"/>
    <mergeCell ref="E1432:F1432"/>
    <mergeCell ref="B1951:B1953"/>
    <mergeCell ref="B1858:B1861"/>
    <mergeCell ref="C1951:C1952"/>
    <mergeCell ref="E1440:F1440"/>
    <mergeCell ref="D786:G786"/>
    <mergeCell ref="E1427:F1427"/>
    <mergeCell ref="G1489:G1490"/>
    <mergeCell ref="G1053:G1054"/>
    <mergeCell ref="C1087:L1087"/>
    <mergeCell ref="E1445:F1445"/>
    <mergeCell ref="F1397:F1398"/>
    <mergeCell ref="C1340:K1340"/>
    <mergeCell ref="B1396:J1396"/>
    <mergeCell ref="I1397:I1398"/>
    <mergeCell ref="K85:L85"/>
    <mergeCell ref="H84:I84"/>
    <mergeCell ref="J84:L84"/>
    <mergeCell ref="I85:I86"/>
    <mergeCell ref="J85:J86"/>
    <mergeCell ref="H87:J87"/>
    <mergeCell ref="F268:I268"/>
    <mergeCell ref="J268:J270"/>
    <mergeCell ref="K268:K271"/>
    <mergeCell ref="H269:I269"/>
    <mergeCell ref="F271:I271"/>
    <mergeCell ref="H360:I360"/>
    <mergeCell ref="J360:J361"/>
    <mergeCell ref="H362:J362"/>
    <mergeCell ref="C487:L487"/>
    <mergeCell ref="C360:C361"/>
    <mergeCell ref="C453:G453"/>
    <mergeCell ref="F568:G568"/>
    <mergeCell ref="F569:G569"/>
    <mergeCell ref="D2:D4"/>
    <mergeCell ref="C2:C4"/>
    <mergeCell ref="D87:G87"/>
    <mergeCell ref="B55:C55"/>
    <mergeCell ref="E2:E4"/>
    <mergeCell ref="I1582:I1583"/>
    <mergeCell ref="E1583:H1583"/>
    <mergeCell ref="J1488:J1491"/>
    <mergeCell ref="H1489:I1489"/>
    <mergeCell ref="E1491:I1491"/>
    <mergeCell ref="H1508:I1508"/>
    <mergeCell ref="H1509:I1509"/>
    <mergeCell ref="H1510:I1510"/>
    <mergeCell ref="H1511:I1511"/>
    <mergeCell ref="H1512:I1512"/>
    <mergeCell ref="H1513:I1513"/>
    <mergeCell ref="E1488:I1488"/>
    <mergeCell ref="H1514:I1514"/>
    <mergeCell ref="H1515:I1515"/>
    <mergeCell ref="H1516:I1516"/>
    <mergeCell ref="H1517:I1517"/>
    <mergeCell ref="H1518:I1518"/>
    <mergeCell ref="H1519:I1519"/>
    <mergeCell ref="H1520:I1520"/>
    <mergeCell ref="B1340:B1342"/>
    <mergeCell ref="I1140:I1141"/>
    <mergeCell ref="C1142:H1142"/>
    <mergeCell ref="B1212:J1212"/>
    <mergeCell ref="I1213:I1214"/>
    <mergeCell ref="J1213:J1214"/>
    <mergeCell ref="H1525:I1525"/>
    <mergeCell ref="B907:B910"/>
    <mergeCell ref="B1084:B1087"/>
    <mergeCell ref="D1304:D1305"/>
    <mergeCell ref="B1304:B1306"/>
    <mergeCell ref="H1213:H1214"/>
    <mergeCell ref="D961:G961"/>
    <mergeCell ref="C1213:C1214"/>
    <mergeCell ref="H1304:H1305"/>
    <mergeCell ref="H1053:H1055"/>
    <mergeCell ref="B1124:G1124"/>
    <mergeCell ref="E1053:E1054"/>
    <mergeCell ref="C1053:C1054"/>
    <mergeCell ref="B1185:C1185"/>
    <mergeCell ref="G1213:G1214"/>
    <mergeCell ref="D1140:H1140"/>
    <mergeCell ref="B1426:C1426"/>
    <mergeCell ref="E1436:F1436"/>
    <mergeCell ref="K1213:K1215"/>
    <mergeCell ref="I1215:J1215"/>
    <mergeCell ref="I1304:I1305"/>
    <mergeCell ref="J1304:J1305"/>
    <mergeCell ref="K1304:K1306"/>
    <mergeCell ref="I1306:J1306"/>
    <mergeCell ref="C455:G455"/>
    <mergeCell ref="C268:C270"/>
    <mergeCell ref="D268:D270"/>
    <mergeCell ref="F570:G570"/>
    <mergeCell ref="F571:G571"/>
    <mergeCell ref="F572:G572"/>
    <mergeCell ref="F573:G573"/>
    <mergeCell ref="F700:G700"/>
    <mergeCell ref="C577:L577"/>
    <mergeCell ref="H699:H700"/>
    <mergeCell ref="I699:I701"/>
    <mergeCell ref="D362:G362"/>
    <mergeCell ref="F546:G546"/>
    <mergeCell ref="E1306:F1306"/>
    <mergeCell ref="F557:G557"/>
    <mergeCell ref="F558:G558"/>
    <mergeCell ref="F559:G559"/>
    <mergeCell ref="F560:G560"/>
  </mergeCells>
  <phoneticPr fontId="0" type="noConversion"/>
  <pageMargins left="0.43" right="0.28000000000000003" top="0.46" bottom="0.24" header="0.5" footer="0.24"/>
  <pageSetup paperSize="9" scale="82" orientation="portrait" r:id="rId2"/>
  <headerFooter alignWithMargins="0"/>
  <rowBreaks count="26" manualBreakCount="26">
    <brk id="82" max="16383" man="1"/>
    <brk id="172" max="16383" man="1"/>
    <brk id="265" max="16383" man="1"/>
    <brk id="357" max="16383" man="1"/>
    <brk id="451" max="16383" man="1"/>
    <brk id="542" max="16383" man="1"/>
    <brk id="627" max="16383" man="1"/>
    <brk id="696" max="16383" man="1"/>
    <brk id="784" max="16383" man="1"/>
    <brk id="874" max="16383" man="1"/>
    <brk id="958" max="16383" man="1"/>
    <brk id="1051" max="14" man="1"/>
    <brk id="1138" max="16383" man="1"/>
    <brk id="1210" max="16383" man="1"/>
    <brk id="1301" max="16383" man="1"/>
    <brk id="1395" max="16383" man="1"/>
    <brk id="1486" max="16383" man="1"/>
    <brk id="1579" max="16383" man="1"/>
    <brk id="1671" max="14" man="1"/>
    <brk id="1764" max="16383" man="1"/>
    <brk id="1856" max="16383" man="1"/>
    <brk id="1949" max="16383" man="1"/>
    <brk id="2042" max="16383" man="1"/>
    <brk id="2135" max="16383" man="1"/>
    <brk id="2226" max="16383" man="1"/>
    <brk id="2319" max="16383" man="1"/>
  </rowBreaks>
  <ignoredErrors>
    <ignoredError sqref="G481:G483 G456:G478 G970:G974 G976:G980 G982:G985 G996:G998 G964:G968" formulaRange="1"/>
    <ignoredError sqref="E2046 E1055 E878 E701 E546"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36"/>
  <sheetViews>
    <sheetView tabSelected="1" view="pageBreakPreview" topLeftCell="A697" zoomScale="136" zoomScaleNormal="100" zoomScaleSheetLayoutView="136" workbookViewId="0">
      <selection activeCell="I710" sqref="I710"/>
    </sheetView>
  </sheetViews>
  <sheetFormatPr defaultRowHeight="11.45" customHeight="1" x14ac:dyDescent="0.2"/>
  <cols>
    <col min="1" max="1" width="3.5703125" style="47" customWidth="1"/>
    <col min="2" max="3" width="9.7109375" style="47" customWidth="1"/>
    <col min="4" max="4" width="10.7109375" style="47" customWidth="1"/>
    <col min="5" max="7" width="9.7109375" style="47" customWidth="1"/>
    <col min="8" max="8" width="10.28515625" style="47" customWidth="1"/>
    <col min="9" max="11" width="9.7109375" style="47" customWidth="1"/>
    <col min="12" max="12" width="10.140625" style="47" customWidth="1"/>
    <col min="13" max="13" width="9.7109375" style="47" customWidth="1"/>
    <col min="14" max="14" width="10.140625" style="47" customWidth="1"/>
    <col min="15" max="15" width="10.28515625" style="47" customWidth="1"/>
    <col min="16" max="16" width="9.7109375" style="47" customWidth="1"/>
    <col min="17" max="16384" width="9.140625" style="47"/>
  </cols>
  <sheetData>
    <row r="1" spans="2:13" ht="11.45" customHeight="1" x14ac:dyDescent="0.2">
      <c r="B1" s="60" t="s">
        <v>841</v>
      </c>
      <c r="D1" s="71"/>
      <c r="E1" s="71"/>
    </row>
    <row r="2" spans="2:13" ht="11.25" customHeight="1" x14ac:dyDescent="0.2">
      <c r="B2" s="1672" t="s">
        <v>942</v>
      </c>
      <c r="C2" s="1690" t="s">
        <v>295</v>
      </c>
      <c r="D2" s="1698" t="s">
        <v>1070</v>
      </c>
      <c r="E2" s="1700"/>
      <c r="F2" s="1698" t="s">
        <v>141</v>
      </c>
      <c r="G2" s="1700"/>
      <c r="H2" s="1698" t="s">
        <v>456</v>
      </c>
      <c r="I2" s="1700"/>
      <c r="J2" s="255" t="s">
        <v>457</v>
      </c>
      <c r="K2" s="1698" t="s">
        <v>272</v>
      </c>
      <c r="L2" s="1700"/>
      <c r="M2" s="1690" t="s">
        <v>458</v>
      </c>
    </row>
    <row r="3" spans="2:13" ht="24" customHeight="1" x14ac:dyDescent="0.2">
      <c r="B3" s="1712"/>
      <c r="C3" s="1691"/>
      <c r="D3" s="252" t="s">
        <v>459</v>
      </c>
      <c r="E3" s="272" t="s">
        <v>460</v>
      </c>
      <c r="F3" s="272" t="s">
        <v>459</v>
      </c>
      <c r="G3" s="272" t="s">
        <v>461</v>
      </c>
      <c r="H3" s="272" t="s">
        <v>459</v>
      </c>
      <c r="I3" s="272" t="s">
        <v>460</v>
      </c>
      <c r="J3" s="272" t="s">
        <v>462</v>
      </c>
      <c r="K3" s="254" t="s">
        <v>71</v>
      </c>
      <c r="L3" s="254" t="s">
        <v>72</v>
      </c>
      <c r="M3" s="1691"/>
    </row>
    <row r="4" spans="2:13" ht="11.45" customHeight="1" x14ac:dyDescent="0.2">
      <c r="B4" s="1673"/>
      <c r="C4" s="1682" t="s">
        <v>1247</v>
      </c>
      <c r="D4" s="1683"/>
      <c r="E4" s="430" t="s">
        <v>916</v>
      </c>
      <c r="F4" s="430" t="s">
        <v>1247</v>
      </c>
      <c r="G4" s="430" t="s">
        <v>916</v>
      </c>
      <c r="H4" s="430" t="s">
        <v>1247</v>
      </c>
      <c r="I4" s="430" t="s">
        <v>916</v>
      </c>
      <c r="J4" s="430" t="s">
        <v>1247</v>
      </c>
      <c r="K4" s="1682" t="s">
        <v>493</v>
      </c>
      <c r="L4" s="1684"/>
      <c r="M4" s="1683"/>
    </row>
    <row r="5" spans="2:13" ht="10.5" customHeight="1" x14ac:dyDescent="0.2">
      <c r="B5" s="298" t="s">
        <v>750</v>
      </c>
      <c r="C5" s="567">
        <v>394164</v>
      </c>
      <c r="D5" s="560">
        <v>87901</v>
      </c>
      <c r="E5" s="554">
        <v>286</v>
      </c>
      <c r="F5" s="554">
        <v>169684</v>
      </c>
      <c r="G5" s="501">
        <v>211.76</v>
      </c>
      <c r="H5" s="493">
        <v>118299</v>
      </c>
      <c r="I5" s="525">
        <v>45.95</v>
      </c>
      <c r="J5" s="500">
        <v>3715</v>
      </c>
      <c r="K5" s="500">
        <v>811</v>
      </c>
      <c r="L5" s="529">
        <v>65938</v>
      </c>
      <c r="M5" s="502">
        <f>SUM(K5:L5)</f>
        <v>66749</v>
      </c>
    </row>
    <row r="6" spans="2:13" ht="10.5" customHeight="1" x14ac:dyDescent="0.2">
      <c r="B6" s="298" t="s">
        <v>751</v>
      </c>
      <c r="C6" s="567">
        <v>460987</v>
      </c>
      <c r="D6" s="560">
        <v>99361</v>
      </c>
      <c r="E6" s="554">
        <v>324</v>
      </c>
      <c r="F6" s="554">
        <v>224373</v>
      </c>
      <c r="G6" s="501">
        <v>512.32000000000005</v>
      </c>
      <c r="H6" s="493">
        <v>115764</v>
      </c>
      <c r="I6" s="525">
        <v>61.42</v>
      </c>
      <c r="J6" s="500">
        <v>3704</v>
      </c>
      <c r="K6" s="500">
        <v>809</v>
      </c>
      <c r="L6" s="529">
        <v>153711</v>
      </c>
      <c r="M6" s="502">
        <f>SUM(K6:L6)</f>
        <v>154520</v>
      </c>
    </row>
    <row r="7" spans="2:13" ht="10.5" customHeight="1" x14ac:dyDescent="0.2">
      <c r="B7" s="298" t="s">
        <v>752</v>
      </c>
      <c r="C7" s="567">
        <v>359547</v>
      </c>
      <c r="D7" s="560">
        <v>94285</v>
      </c>
      <c r="E7" s="554">
        <v>368</v>
      </c>
      <c r="F7" s="554">
        <v>145657</v>
      </c>
      <c r="G7" s="501">
        <v>392.98</v>
      </c>
      <c r="H7" s="493">
        <v>97373</v>
      </c>
      <c r="I7" s="525">
        <v>56.73</v>
      </c>
      <c r="J7" s="500">
        <v>2061</v>
      </c>
      <c r="K7" s="500">
        <v>423</v>
      </c>
      <c r="L7" s="529">
        <v>98269</v>
      </c>
      <c r="M7" s="502">
        <f>SUM(K7:L7)</f>
        <v>98692</v>
      </c>
    </row>
    <row r="8" spans="2:13" ht="10.5" customHeight="1" x14ac:dyDescent="0.2">
      <c r="B8" s="298" t="s">
        <v>753</v>
      </c>
      <c r="C8" s="567">
        <v>483696</v>
      </c>
      <c r="D8" s="560">
        <v>104081</v>
      </c>
      <c r="E8" s="554">
        <v>405</v>
      </c>
      <c r="F8" s="554">
        <v>226557</v>
      </c>
      <c r="G8" s="501">
        <v>443.59</v>
      </c>
      <c r="H8" s="493">
        <v>128058</v>
      </c>
      <c r="I8" s="525">
        <v>79.72</v>
      </c>
      <c r="J8" s="500">
        <v>3630</v>
      </c>
      <c r="K8" s="500">
        <v>1012</v>
      </c>
      <c r="L8" s="529">
        <v>153529</v>
      </c>
      <c r="M8" s="502">
        <f>SUM(K8:L8)</f>
        <v>154541</v>
      </c>
    </row>
    <row r="9" spans="2:13" ht="10.5" customHeight="1" x14ac:dyDescent="0.2">
      <c r="B9" s="298" t="s">
        <v>754</v>
      </c>
      <c r="C9" s="567">
        <v>402231</v>
      </c>
      <c r="D9" s="560">
        <v>93708</v>
      </c>
      <c r="E9" s="554">
        <v>488</v>
      </c>
      <c r="F9" s="554">
        <v>200085</v>
      </c>
      <c r="G9" s="501">
        <v>646.14</v>
      </c>
      <c r="H9" s="493">
        <v>87505</v>
      </c>
      <c r="I9" s="525">
        <v>97.1</v>
      </c>
      <c r="J9" s="500">
        <v>2036</v>
      </c>
      <c r="K9" s="500">
        <v>946</v>
      </c>
      <c r="L9" s="529">
        <v>184112</v>
      </c>
      <c r="M9" s="502">
        <f>SUM(K9:L9)</f>
        <v>185058</v>
      </c>
    </row>
    <row r="10" spans="2:13" ht="10.5" customHeight="1" x14ac:dyDescent="0.2">
      <c r="B10" s="298"/>
      <c r="C10" s="568"/>
      <c r="D10" s="560"/>
      <c r="E10" s="554"/>
      <c r="F10" s="554"/>
      <c r="G10" s="501"/>
      <c r="H10" s="493"/>
      <c r="I10" s="525"/>
      <c r="J10" s="500"/>
      <c r="K10" s="500"/>
      <c r="L10" s="529"/>
      <c r="M10" s="502"/>
    </row>
    <row r="11" spans="2:13" ht="10.5" customHeight="1" x14ac:dyDescent="0.2">
      <c r="B11" s="298" t="s">
        <v>755</v>
      </c>
      <c r="C11" s="568">
        <v>439836</v>
      </c>
      <c r="D11" s="560">
        <v>101649</v>
      </c>
      <c r="E11" s="554">
        <v>517</v>
      </c>
      <c r="F11" s="554">
        <v>211815</v>
      </c>
      <c r="G11" s="501">
        <v>955.87</v>
      </c>
      <c r="H11" s="493">
        <v>100999</v>
      </c>
      <c r="I11" s="525">
        <v>107.25</v>
      </c>
      <c r="J11" s="500">
        <v>4776</v>
      </c>
      <c r="K11" s="500">
        <v>2314</v>
      </c>
      <c r="L11" s="529">
        <v>266421</v>
      </c>
      <c r="M11" s="502">
        <f>SUM(K11:L11)</f>
        <v>268735</v>
      </c>
    </row>
    <row r="12" spans="2:13" ht="10.5" customHeight="1" x14ac:dyDescent="0.2">
      <c r="B12" s="298" t="s">
        <v>756</v>
      </c>
      <c r="C12" s="567">
        <v>391556</v>
      </c>
      <c r="D12" s="560">
        <v>85638</v>
      </c>
      <c r="E12" s="554">
        <v>631</v>
      </c>
      <c r="F12" s="554">
        <v>191009</v>
      </c>
      <c r="G12" s="501">
        <v>883.77</v>
      </c>
      <c r="H12" s="493">
        <v>91954</v>
      </c>
      <c r="I12" s="525">
        <v>103.32</v>
      </c>
      <c r="J12" s="500">
        <v>5148</v>
      </c>
      <c r="K12" s="500">
        <v>2162</v>
      </c>
      <c r="L12" s="529">
        <v>233200</v>
      </c>
      <c r="M12" s="502">
        <f>SUM(K12:L12)</f>
        <v>235362</v>
      </c>
    </row>
    <row r="13" spans="2:13" ht="10.5" customHeight="1" x14ac:dyDescent="0.2">
      <c r="B13" s="298" t="s">
        <v>757</v>
      </c>
      <c r="C13" s="568">
        <v>554742</v>
      </c>
      <c r="D13" s="560">
        <v>99695</v>
      </c>
      <c r="E13" s="554">
        <v>666</v>
      </c>
      <c r="F13" s="554">
        <v>221831</v>
      </c>
      <c r="G13" s="501">
        <v>747.23</v>
      </c>
      <c r="H13" s="493">
        <v>124094</v>
      </c>
      <c r="I13" s="525">
        <v>115.98</v>
      </c>
      <c r="J13" s="500" t="s">
        <v>369</v>
      </c>
      <c r="K13" s="500" t="s">
        <v>369</v>
      </c>
      <c r="L13" s="529">
        <v>294973</v>
      </c>
      <c r="M13" s="502">
        <f>SUM(K13:L13)</f>
        <v>294973</v>
      </c>
    </row>
    <row r="14" spans="2:13" ht="10.5" customHeight="1" x14ac:dyDescent="0.2">
      <c r="B14" s="298" t="s">
        <v>758</v>
      </c>
      <c r="C14" s="568">
        <v>508202</v>
      </c>
      <c r="D14" s="560">
        <v>113197</v>
      </c>
      <c r="E14" s="554">
        <v>746</v>
      </c>
      <c r="F14" s="554">
        <v>227606</v>
      </c>
      <c r="G14" s="501">
        <v>924.83</v>
      </c>
      <c r="H14" s="493">
        <v>142058</v>
      </c>
      <c r="I14" s="525">
        <v>102.27</v>
      </c>
      <c r="J14" s="500">
        <v>3466</v>
      </c>
      <c r="K14" s="500">
        <v>1223</v>
      </c>
      <c r="L14" s="529">
        <v>310144</v>
      </c>
      <c r="M14" s="502">
        <f>SUM(K14:L14)</f>
        <v>311367</v>
      </c>
    </row>
    <row r="15" spans="2:13" ht="10.5" customHeight="1" x14ac:dyDescent="0.2">
      <c r="B15" s="298" t="s">
        <v>759</v>
      </c>
      <c r="C15" s="568">
        <v>430344</v>
      </c>
      <c r="D15" s="560">
        <v>93811</v>
      </c>
      <c r="E15" s="554">
        <v>952</v>
      </c>
      <c r="F15" s="554">
        <v>220482</v>
      </c>
      <c r="G15" s="513">
        <v>1790.97</v>
      </c>
      <c r="H15" s="493">
        <v>93117</v>
      </c>
      <c r="I15" s="525">
        <v>193.29</v>
      </c>
      <c r="J15" s="500">
        <v>3828</v>
      </c>
      <c r="K15" s="500">
        <v>1413</v>
      </c>
      <c r="L15" s="529">
        <v>502747</v>
      </c>
      <c r="M15" s="502">
        <f>SUM(K15:L15)</f>
        <v>504160</v>
      </c>
    </row>
    <row r="16" spans="2:13" ht="10.5" customHeight="1" x14ac:dyDescent="0.2">
      <c r="B16" s="298"/>
      <c r="C16" s="568"/>
      <c r="D16" s="560"/>
      <c r="E16" s="554"/>
      <c r="F16" s="554"/>
      <c r="G16" s="513"/>
      <c r="H16" s="493"/>
      <c r="I16" s="525"/>
      <c r="J16" s="500"/>
      <c r="K16" s="500"/>
      <c r="L16" s="529"/>
      <c r="M16" s="502"/>
    </row>
    <row r="17" spans="1:13" ht="10.5" customHeight="1" x14ac:dyDescent="0.2">
      <c r="B17" s="298" t="s">
        <v>760</v>
      </c>
      <c r="C17" s="568">
        <v>515074</v>
      </c>
      <c r="D17" s="560">
        <v>108061</v>
      </c>
      <c r="E17" s="554">
        <v>1033</v>
      </c>
      <c r="F17" s="554">
        <v>221423</v>
      </c>
      <c r="G17" s="513">
        <v>1913.81</v>
      </c>
      <c r="H17" s="493">
        <v>159526</v>
      </c>
      <c r="I17" s="525">
        <v>136.86000000000001</v>
      </c>
      <c r="J17" s="500">
        <v>4777</v>
      </c>
      <c r="K17" s="500">
        <v>3267</v>
      </c>
      <c r="L17" s="529">
        <v>557826</v>
      </c>
      <c r="M17" s="502">
        <f>SUM(K17:L17)</f>
        <v>561093</v>
      </c>
    </row>
    <row r="18" spans="1:13" ht="10.5" customHeight="1" x14ac:dyDescent="0.2">
      <c r="B18" s="298" t="s">
        <v>761</v>
      </c>
      <c r="C18" s="568">
        <v>518492</v>
      </c>
      <c r="D18" s="560">
        <v>85166</v>
      </c>
      <c r="E18" s="554">
        <v>1319</v>
      </c>
      <c r="F18" s="554">
        <v>254329</v>
      </c>
      <c r="G18" s="513">
        <v>1598.44</v>
      </c>
      <c r="H18" s="493">
        <v>159804</v>
      </c>
      <c r="I18" s="525">
        <v>323.16000000000003</v>
      </c>
      <c r="J18" s="500">
        <v>2827</v>
      </c>
      <c r="K18" s="500">
        <v>2666</v>
      </c>
      <c r="L18" s="529">
        <v>571516</v>
      </c>
      <c r="M18" s="502">
        <f>SUM(K18:L18)</f>
        <v>574182</v>
      </c>
    </row>
    <row r="19" spans="1:13" ht="10.5" customHeight="1" x14ac:dyDescent="0.2">
      <c r="B19" s="298" t="s">
        <v>449</v>
      </c>
      <c r="C19" s="568">
        <v>589037</v>
      </c>
      <c r="D19" s="560">
        <v>114199</v>
      </c>
      <c r="E19" s="554">
        <v>1202</v>
      </c>
      <c r="F19" s="554">
        <v>211258</v>
      </c>
      <c r="G19" s="513">
        <v>927.69</v>
      </c>
      <c r="H19" s="493">
        <v>239268</v>
      </c>
      <c r="I19" s="525">
        <v>215.01</v>
      </c>
      <c r="J19" s="500">
        <v>3066</v>
      </c>
      <c r="K19" s="500">
        <v>3832</v>
      </c>
      <c r="L19" s="529">
        <v>385632</v>
      </c>
      <c r="M19" s="502">
        <f>SUM(K19:L19)</f>
        <v>389464</v>
      </c>
    </row>
    <row r="20" spans="1:13" ht="10.5" customHeight="1" x14ac:dyDescent="0.2">
      <c r="A20" s="1847">
        <v>34</v>
      </c>
      <c r="B20" s="298" t="s">
        <v>450</v>
      </c>
      <c r="C20" s="568">
        <v>563473</v>
      </c>
      <c r="D20" s="560">
        <v>129068</v>
      </c>
      <c r="E20" s="554">
        <v>1230</v>
      </c>
      <c r="F20" s="554">
        <v>226761</v>
      </c>
      <c r="G20" s="513">
        <v>2130.2399999999998</v>
      </c>
      <c r="H20" s="493">
        <v>180790</v>
      </c>
      <c r="I20" s="525">
        <v>182.59</v>
      </c>
      <c r="J20" s="500">
        <v>1585</v>
      </c>
      <c r="K20" s="500">
        <v>2330</v>
      </c>
      <c r="L20" s="529">
        <v>676156</v>
      </c>
      <c r="M20" s="502">
        <f>SUM(K20:L20)</f>
        <v>678486</v>
      </c>
    </row>
    <row r="21" spans="1:13" ht="10.5" customHeight="1" x14ac:dyDescent="0.2">
      <c r="A21" s="1847"/>
      <c r="B21" s="298" t="s">
        <v>451</v>
      </c>
      <c r="C21" s="568">
        <v>518268</v>
      </c>
      <c r="D21" s="560">
        <v>105020</v>
      </c>
      <c r="E21" s="554">
        <v>1694</v>
      </c>
      <c r="F21" s="554">
        <v>214796</v>
      </c>
      <c r="G21" s="513">
        <v>1720.63</v>
      </c>
      <c r="H21" s="493">
        <v>175630</v>
      </c>
      <c r="I21" s="525">
        <v>279.82</v>
      </c>
      <c r="J21" s="500">
        <v>1901</v>
      </c>
      <c r="K21" s="500">
        <v>1511</v>
      </c>
      <c r="L21" s="529">
        <v>598387</v>
      </c>
      <c r="M21" s="502">
        <f>SUM(K21:L21)</f>
        <v>599898</v>
      </c>
    </row>
    <row r="22" spans="1:13" ht="10.5" customHeight="1" x14ac:dyDescent="0.2">
      <c r="B22" s="298"/>
      <c r="C22" s="568"/>
      <c r="D22" s="560"/>
      <c r="E22" s="554"/>
      <c r="F22" s="554"/>
      <c r="G22" s="513"/>
      <c r="H22" s="493"/>
      <c r="I22" s="525"/>
      <c r="J22" s="500"/>
      <c r="K22" s="500"/>
      <c r="L22" s="529"/>
      <c r="M22" s="502"/>
    </row>
    <row r="23" spans="1:13" ht="10.5" customHeight="1" x14ac:dyDescent="0.2">
      <c r="B23" s="298" t="s">
        <v>320</v>
      </c>
      <c r="C23" s="567">
        <v>608408</v>
      </c>
      <c r="D23" s="560">
        <v>104295</v>
      </c>
      <c r="E23" s="554">
        <v>1716</v>
      </c>
      <c r="F23" s="554">
        <v>209120</v>
      </c>
      <c r="G23" s="513">
        <v>2597.83</v>
      </c>
      <c r="H23" s="493">
        <v>272055</v>
      </c>
      <c r="I23" s="525">
        <v>411.09</v>
      </c>
      <c r="J23" s="500">
        <v>2322</v>
      </c>
      <c r="K23" s="500">
        <v>2245</v>
      </c>
      <c r="L23" s="529">
        <v>835611</v>
      </c>
      <c r="M23" s="502">
        <f>SUM(K23:L23)</f>
        <v>837856</v>
      </c>
    </row>
    <row r="24" spans="1:13" ht="10.5" customHeight="1" x14ac:dyDescent="0.2">
      <c r="B24" s="298" t="s">
        <v>321</v>
      </c>
      <c r="C24" s="567">
        <v>535126</v>
      </c>
      <c r="D24" s="560">
        <v>124422</v>
      </c>
      <c r="E24" s="554">
        <v>1623</v>
      </c>
      <c r="F24" s="554">
        <v>183957</v>
      </c>
      <c r="G24" s="513">
        <v>2191.94</v>
      </c>
      <c r="H24" s="493">
        <v>200977</v>
      </c>
      <c r="I24" s="525">
        <v>387.9</v>
      </c>
      <c r="J24" s="500">
        <v>2625</v>
      </c>
      <c r="K24" s="500">
        <v>2874</v>
      </c>
      <c r="L24" s="529">
        <v>684450</v>
      </c>
      <c r="M24" s="502">
        <f>SUM(K24:L24)</f>
        <v>687324</v>
      </c>
    </row>
    <row r="25" spans="1:13" ht="10.5" customHeight="1" x14ac:dyDescent="0.2">
      <c r="B25" s="298" t="s">
        <v>322</v>
      </c>
      <c r="C25" s="567">
        <v>586346</v>
      </c>
      <c r="D25" s="560">
        <v>141517</v>
      </c>
      <c r="E25" s="554">
        <v>1646</v>
      </c>
      <c r="F25" s="554">
        <v>234573</v>
      </c>
      <c r="G25" s="513">
        <v>2420.06</v>
      </c>
      <c r="H25" s="493">
        <v>169466</v>
      </c>
      <c r="I25" s="525">
        <v>262.72000000000003</v>
      </c>
      <c r="J25" s="500">
        <v>3138</v>
      </c>
      <c r="K25" s="500">
        <v>3367</v>
      </c>
      <c r="L25" s="529">
        <v>862282</v>
      </c>
      <c r="M25" s="502">
        <f>SUM(K25:L25)</f>
        <v>865649</v>
      </c>
    </row>
    <row r="26" spans="1:13" ht="10.5" customHeight="1" x14ac:dyDescent="0.2">
      <c r="B26" s="298" t="s">
        <v>323</v>
      </c>
      <c r="C26" s="568">
        <v>565718</v>
      </c>
      <c r="D26" s="560">
        <v>141033</v>
      </c>
      <c r="E26" s="554">
        <v>1772</v>
      </c>
      <c r="F26" s="554">
        <v>185678</v>
      </c>
      <c r="G26" s="513">
        <v>1467.75</v>
      </c>
      <c r="H26" s="493">
        <v>199826</v>
      </c>
      <c r="I26" s="525">
        <v>271.64999999999998</v>
      </c>
      <c r="J26" s="500">
        <v>790</v>
      </c>
      <c r="K26" s="500">
        <v>861</v>
      </c>
      <c r="L26" s="529">
        <v>594374</v>
      </c>
      <c r="M26" s="502">
        <f>SUM(K26:L26)</f>
        <v>595235</v>
      </c>
    </row>
    <row r="27" spans="1:13" ht="10.5" customHeight="1" x14ac:dyDescent="0.2">
      <c r="B27" s="298" t="s">
        <v>279</v>
      </c>
      <c r="C27" s="567">
        <v>593173</v>
      </c>
      <c r="D27" s="560">
        <v>155548</v>
      </c>
      <c r="E27" s="554">
        <v>1800</v>
      </c>
      <c r="F27" s="554">
        <v>165880</v>
      </c>
      <c r="G27" s="513">
        <v>2191.4899999999998</v>
      </c>
      <c r="H27" s="493">
        <v>229087</v>
      </c>
      <c r="I27" s="525">
        <v>397.94</v>
      </c>
      <c r="J27" s="500">
        <v>2000</v>
      </c>
      <c r="K27" s="500">
        <v>2220</v>
      </c>
      <c r="L27" s="529">
        <v>753509</v>
      </c>
      <c r="M27" s="502">
        <f>SUM(K27:L27)</f>
        <v>755729</v>
      </c>
    </row>
    <row r="28" spans="1:13" ht="10.5" customHeight="1" x14ac:dyDescent="0.2">
      <c r="B28" s="298"/>
      <c r="C28" s="567"/>
      <c r="D28" s="560"/>
      <c r="E28" s="554"/>
      <c r="F28" s="554"/>
      <c r="G28" s="513"/>
      <c r="H28" s="493"/>
      <c r="I28" s="525"/>
      <c r="J28" s="500"/>
      <c r="K28" s="500"/>
      <c r="L28" s="529"/>
      <c r="M28" s="502"/>
    </row>
    <row r="29" spans="1:13" ht="10.5" customHeight="1" x14ac:dyDescent="0.2">
      <c r="B29" s="498" t="s">
        <v>324</v>
      </c>
      <c r="C29" s="568">
        <v>608079</v>
      </c>
      <c r="D29" s="560">
        <v>144674</v>
      </c>
      <c r="E29" s="554">
        <v>1907</v>
      </c>
      <c r="F29" s="554">
        <v>228199</v>
      </c>
      <c r="G29" s="513">
        <v>2158.96</v>
      </c>
      <c r="H29" s="493">
        <v>195571</v>
      </c>
      <c r="I29" s="525">
        <v>387.58</v>
      </c>
      <c r="J29" s="500">
        <v>1100</v>
      </c>
      <c r="K29" s="500">
        <v>1410</v>
      </c>
      <c r="L29" s="529">
        <v>879244</v>
      </c>
      <c r="M29" s="502">
        <f>SUM(K29:L29)</f>
        <v>880654</v>
      </c>
    </row>
    <row r="30" spans="1:13" ht="10.5" customHeight="1" x14ac:dyDescent="0.2">
      <c r="B30" s="298" t="s">
        <v>325</v>
      </c>
      <c r="C30" s="568">
        <v>626125</v>
      </c>
      <c r="D30" s="560">
        <v>152792</v>
      </c>
      <c r="E30" s="554">
        <v>2282</v>
      </c>
      <c r="F30" s="560">
        <v>245584</v>
      </c>
      <c r="G30" s="515">
        <v>3440.85</v>
      </c>
      <c r="H30" s="494">
        <v>187290</v>
      </c>
      <c r="I30" s="526">
        <v>521.89</v>
      </c>
      <c r="J30" s="502">
        <v>800</v>
      </c>
      <c r="K30" s="502">
        <v>1068</v>
      </c>
      <c r="L30" s="502">
        <v>1316408</v>
      </c>
      <c r="M30" s="502">
        <f>SUM(K30:L30)</f>
        <v>1317476</v>
      </c>
    </row>
    <row r="31" spans="1:13" ht="10.5" customHeight="1" x14ac:dyDescent="0.2">
      <c r="B31" s="498" t="s">
        <v>278</v>
      </c>
      <c r="C31" s="568">
        <v>792678</v>
      </c>
      <c r="D31" s="560">
        <v>158938</v>
      </c>
      <c r="E31" s="554">
        <v>2409</v>
      </c>
      <c r="F31" s="560">
        <v>328151</v>
      </c>
      <c r="G31" s="515">
        <v>3245.69</v>
      </c>
      <c r="H31" s="494">
        <v>253046</v>
      </c>
      <c r="I31" s="526">
        <v>415.19</v>
      </c>
      <c r="J31" s="502">
        <v>890</v>
      </c>
      <c r="K31" s="502">
        <v>1356</v>
      </c>
      <c r="L31" s="502">
        <v>1601189</v>
      </c>
      <c r="M31" s="502">
        <f>SUM(K31:L31)</f>
        <v>1602545</v>
      </c>
    </row>
    <row r="32" spans="1:13" ht="10.5" customHeight="1" x14ac:dyDescent="0.2">
      <c r="B32" s="298" t="s">
        <v>715</v>
      </c>
      <c r="C32" s="568">
        <v>822047</v>
      </c>
      <c r="D32" s="560">
        <v>181001</v>
      </c>
      <c r="E32" s="554">
        <v>2481</v>
      </c>
      <c r="F32" s="560">
        <v>335412</v>
      </c>
      <c r="G32" s="515">
        <v>3793.64</v>
      </c>
      <c r="H32" s="494">
        <v>245948</v>
      </c>
      <c r="I32" s="526">
        <v>336.07</v>
      </c>
      <c r="J32" s="502">
        <v>860</v>
      </c>
      <c r="K32" s="502">
        <v>1367</v>
      </c>
      <c r="L32" s="502">
        <v>1860923</v>
      </c>
      <c r="M32" s="502">
        <f>SUM(K32:L32)</f>
        <v>1862290</v>
      </c>
    </row>
    <row r="33" spans="2:13" ht="10.5" customHeight="1" x14ac:dyDescent="0.2">
      <c r="B33" s="298" t="s">
        <v>743</v>
      </c>
      <c r="C33" s="568">
        <v>698710</v>
      </c>
      <c r="D33" s="560">
        <v>177748</v>
      </c>
      <c r="E33" s="554">
        <v>2717</v>
      </c>
      <c r="F33" s="560">
        <v>270651</v>
      </c>
      <c r="G33" s="515">
        <v>3637.88</v>
      </c>
      <c r="H33" s="494">
        <v>191632</v>
      </c>
      <c r="I33" s="526">
        <v>341.18</v>
      </c>
      <c r="J33" s="502">
        <v>910</v>
      </c>
      <c r="K33" s="502">
        <v>1463</v>
      </c>
      <c r="L33" s="502">
        <v>1593922</v>
      </c>
      <c r="M33" s="502">
        <f>SUM(K33:L33)</f>
        <v>1595385</v>
      </c>
    </row>
    <row r="34" spans="2:13" ht="10.5" customHeight="1" x14ac:dyDescent="0.2">
      <c r="B34" s="298"/>
      <c r="C34" s="568"/>
      <c r="D34" s="560"/>
      <c r="E34" s="554"/>
      <c r="F34" s="560"/>
      <c r="G34" s="515"/>
      <c r="H34" s="494"/>
      <c r="I34" s="526"/>
      <c r="J34" s="502"/>
      <c r="K34" s="502"/>
      <c r="L34" s="502"/>
      <c r="M34" s="502"/>
    </row>
    <row r="35" spans="2:13" ht="10.5" customHeight="1" x14ac:dyDescent="0.2">
      <c r="B35" s="298" t="s">
        <v>496</v>
      </c>
      <c r="C35" s="560">
        <v>627091</v>
      </c>
      <c r="D35" s="560">
        <v>154055</v>
      </c>
      <c r="E35" s="560">
        <v>3035</v>
      </c>
      <c r="F35" s="560">
        <v>266413</v>
      </c>
      <c r="G35" s="515">
        <v>3790.86</v>
      </c>
      <c r="H35" s="494">
        <v>153003</v>
      </c>
      <c r="I35" s="526">
        <v>372.68</v>
      </c>
      <c r="J35" s="502">
        <v>250</v>
      </c>
      <c r="K35" s="502">
        <v>438</v>
      </c>
      <c r="L35" s="502">
        <v>1606060</v>
      </c>
      <c r="M35" s="502">
        <f>SUM(K35:L35)</f>
        <v>1606498</v>
      </c>
    </row>
    <row r="36" spans="2:13" ht="10.5" customHeight="1" x14ac:dyDescent="0.2">
      <c r="B36" s="298" t="s">
        <v>135</v>
      </c>
      <c r="C36" s="568">
        <v>710172</v>
      </c>
      <c r="D36" s="560">
        <v>168718</v>
      </c>
      <c r="E36" s="554">
        <v>3293</v>
      </c>
      <c r="F36" s="560">
        <v>296776</v>
      </c>
      <c r="G36" s="515">
        <v>4362.8100000000004</v>
      </c>
      <c r="H36" s="494">
        <v>188624</v>
      </c>
      <c r="I36" s="526">
        <v>447.23</v>
      </c>
      <c r="J36" s="502">
        <v>1220</v>
      </c>
      <c r="K36" s="502">
        <v>2972</v>
      </c>
      <c r="L36" s="502">
        <v>2004814</v>
      </c>
      <c r="M36" s="502">
        <f>SUM(K36:L36)</f>
        <v>2007786</v>
      </c>
    </row>
    <row r="37" spans="2:13" ht="10.5" customHeight="1" x14ac:dyDescent="0.2">
      <c r="B37" s="319" t="s">
        <v>338</v>
      </c>
      <c r="C37" s="568">
        <v>757680</v>
      </c>
      <c r="D37" s="560">
        <v>136209</v>
      </c>
      <c r="E37" s="554">
        <v>4257</v>
      </c>
      <c r="F37" s="560">
        <v>338647</v>
      </c>
      <c r="G37" s="515">
        <v>5418.73</v>
      </c>
      <c r="H37" s="494">
        <v>236833</v>
      </c>
      <c r="I37" s="526">
        <v>1071.45</v>
      </c>
      <c r="J37" s="502">
        <v>1720</v>
      </c>
      <c r="K37" s="502">
        <v>4266</v>
      </c>
      <c r="L37" s="502">
        <v>2741771</v>
      </c>
      <c r="M37" s="502">
        <f>SUM(K37:L37)</f>
        <v>2746037</v>
      </c>
    </row>
    <row r="38" spans="2:13" ht="10.5" customHeight="1" x14ac:dyDescent="0.2">
      <c r="B38" s="319" t="s">
        <v>339</v>
      </c>
      <c r="C38" s="568">
        <v>800803</v>
      </c>
      <c r="D38" s="560">
        <v>155326</v>
      </c>
      <c r="E38" s="554">
        <v>4197</v>
      </c>
      <c r="F38" s="560">
        <v>332684</v>
      </c>
      <c r="G38" s="515">
        <v>5834.04</v>
      </c>
      <c r="H38" s="494">
        <v>261191</v>
      </c>
      <c r="I38" s="526">
        <v>786.41</v>
      </c>
      <c r="J38" s="502">
        <v>1120</v>
      </c>
      <c r="K38" s="502">
        <v>3136</v>
      </c>
      <c r="L38" s="502">
        <v>2880575</v>
      </c>
      <c r="M38" s="502">
        <f>SUM(K38:L38)</f>
        <v>2883711</v>
      </c>
    </row>
    <row r="39" spans="2:13" ht="10.5" customHeight="1" x14ac:dyDescent="0.2">
      <c r="B39" s="300">
        <v>40087</v>
      </c>
      <c r="C39" s="560">
        <v>753167</v>
      </c>
      <c r="D39" s="560">
        <v>161634</v>
      </c>
      <c r="E39" s="560">
        <v>4301</v>
      </c>
      <c r="F39" s="560">
        <v>298574</v>
      </c>
      <c r="G39" s="515">
        <v>5880.7</v>
      </c>
      <c r="H39" s="494">
        <v>232473</v>
      </c>
      <c r="I39" s="526">
        <v>534.49</v>
      </c>
      <c r="J39" s="502">
        <v>990</v>
      </c>
      <c r="K39" s="502">
        <v>2610</v>
      </c>
      <c r="L39" s="502">
        <v>2688532</v>
      </c>
      <c r="M39" s="502">
        <f>SUM(K39:L39)</f>
        <v>2691142</v>
      </c>
    </row>
    <row r="40" spans="2:13" ht="10.5" customHeight="1" x14ac:dyDescent="0.2">
      <c r="B40" s="319"/>
      <c r="C40" s="568"/>
      <c r="D40" s="560"/>
      <c r="E40" s="554"/>
      <c r="F40" s="560"/>
      <c r="G40" s="515"/>
      <c r="H40" s="494"/>
      <c r="I40" s="526"/>
      <c r="J40" s="502"/>
      <c r="K40" s="502"/>
      <c r="L40" s="502"/>
      <c r="M40" s="502"/>
    </row>
    <row r="41" spans="2:13" ht="10.5" customHeight="1" x14ac:dyDescent="0.2">
      <c r="B41" s="319" t="s">
        <v>332</v>
      </c>
      <c r="C41" s="560">
        <v>768125</v>
      </c>
      <c r="D41" s="560">
        <v>142107</v>
      </c>
      <c r="E41" s="554">
        <v>5091</v>
      </c>
      <c r="F41" s="560">
        <v>318993</v>
      </c>
      <c r="G41" s="515">
        <v>6210.32</v>
      </c>
      <c r="H41" s="494">
        <v>216257</v>
      </c>
      <c r="I41" s="526">
        <v>737.22</v>
      </c>
      <c r="J41" s="502">
        <v>1590</v>
      </c>
      <c r="K41" s="502">
        <v>5800</v>
      </c>
      <c r="L41" s="502">
        <v>3141017</v>
      </c>
      <c r="M41" s="502">
        <f>SUM(K41:L41)</f>
        <v>3146817</v>
      </c>
    </row>
    <row r="42" spans="2:13" ht="10.5" customHeight="1" x14ac:dyDescent="0.2">
      <c r="B42" s="319" t="s">
        <v>335</v>
      </c>
      <c r="C42" s="560">
        <v>790562</v>
      </c>
      <c r="D42" s="560">
        <v>157885</v>
      </c>
      <c r="E42" s="560">
        <v>5258</v>
      </c>
      <c r="F42" s="560">
        <v>335827</v>
      </c>
      <c r="G42" s="515">
        <v>6531.15</v>
      </c>
      <c r="H42" s="494">
        <v>244427</v>
      </c>
      <c r="I42" s="526">
        <v>1146.2</v>
      </c>
      <c r="J42" s="502">
        <v>1110</v>
      </c>
      <c r="K42" s="502">
        <v>2976</v>
      </c>
      <c r="L42" s="502">
        <v>3408525</v>
      </c>
      <c r="M42" s="502">
        <f>SUM(K42:L42)</f>
        <v>3411501</v>
      </c>
    </row>
    <row r="43" spans="2:13" ht="10.5" customHeight="1" x14ac:dyDescent="0.2">
      <c r="B43" s="319" t="s">
        <v>1318</v>
      </c>
      <c r="C43" s="568">
        <v>883826</v>
      </c>
      <c r="D43" s="560">
        <v>153343</v>
      </c>
      <c r="E43" s="560">
        <v>5700</v>
      </c>
      <c r="F43" s="560">
        <v>410249</v>
      </c>
      <c r="G43" s="515">
        <v>8658.44</v>
      </c>
      <c r="H43" s="494">
        <v>267436</v>
      </c>
      <c r="I43" s="526">
        <v>1137.49</v>
      </c>
      <c r="J43" s="502">
        <v>2960</v>
      </c>
      <c r="K43" s="502">
        <v>7936</v>
      </c>
      <c r="L43" s="502">
        <v>4840801</v>
      </c>
      <c r="M43" s="502">
        <f>SUM(K43:L43)</f>
        <v>4848737</v>
      </c>
    </row>
    <row r="44" spans="2:13" ht="10.5" customHeight="1" x14ac:dyDescent="0.2">
      <c r="B44" s="319" t="s">
        <v>1356</v>
      </c>
      <c r="C44" s="568">
        <v>799524</v>
      </c>
      <c r="D44" s="560">
        <v>158718</v>
      </c>
      <c r="E44" s="560">
        <v>5817</v>
      </c>
      <c r="F44" s="560">
        <v>346296</v>
      </c>
      <c r="G44" s="515">
        <v>10136.25</v>
      </c>
      <c r="H44" s="494">
        <v>239765</v>
      </c>
      <c r="I44" s="526">
        <v>1140.56</v>
      </c>
      <c r="J44" s="502">
        <v>3160</v>
      </c>
      <c r="K44" s="502">
        <v>16119</v>
      </c>
      <c r="L44" s="502">
        <v>4823434</v>
      </c>
      <c r="M44" s="502">
        <f>SUM(K44:L44)</f>
        <v>4839553</v>
      </c>
    </row>
    <row r="45" spans="2:13" ht="10.5" customHeight="1" x14ac:dyDescent="0.2">
      <c r="B45" s="319" t="s">
        <v>1357</v>
      </c>
      <c r="C45" s="568">
        <v>914037</v>
      </c>
      <c r="D45" s="560">
        <v>161457</v>
      </c>
      <c r="E45" s="560">
        <v>5939</v>
      </c>
      <c r="F45" s="560">
        <v>403632</v>
      </c>
      <c r="G45" s="515">
        <v>10674.84</v>
      </c>
      <c r="H45" s="494">
        <v>293724</v>
      </c>
      <c r="I45" s="526">
        <v>1141.9000000000001</v>
      </c>
      <c r="J45" s="502">
        <v>2750</v>
      </c>
      <c r="K45" s="502">
        <v>14482</v>
      </c>
      <c r="L45" s="502">
        <v>5724084</v>
      </c>
      <c r="M45" s="502">
        <v>5738566</v>
      </c>
    </row>
    <row r="46" spans="2:13" ht="10.5" customHeight="1" x14ac:dyDescent="0.2">
      <c r="B46" s="319"/>
      <c r="C46" s="568"/>
      <c r="D46" s="560"/>
      <c r="E46" s="560"/>
      <c r="F46" s="560"/>
      <c r="G46" s="515"/>
      <c r="H46" s="494"/>
      <c r="I46" s="526"/>
      <c r="J46" s="502"/>
      <c r="K46" s="502"/>
      <c r="L46" s="502"/>
      <c r="M46" s="502"/>
    </row>
    <row r="47" spans="2:13" ht="10.5" customHeight="1" x14ac:dyDescent="0.2">
      <c r="B47" s="319" t="s">
        <v>1400</v>
      </c>
      <c r="C47" s="568">
        <v>900611</v>
      </c>
      <c r="D47" s="560">
        <v>159665</v>
      </c>
      <c r="E47" s="560">
        <v>6536</v>
      </c>
      <c r="F47" s="560">
        <v>423805</v>
      </c>
      <c r="G47" s="515">
        <v>10785.94</v>
      </c>
      <c r="H47" s="494">
        <v>265050</v>
      </c>
      <c r="I47" s="526">
        <v>1430.59</v>
      </c>
      <c r="J47" s="502">
        <v>200</v>
      </c>
      <c r="K47" s="502">
        <v>1053</v>
      </c>
      <c r="L47" s="502">
        <v>6125618</v>
      </c>
      <c r="M47" s="502">
        <v>6126672</v>
      </c>
    </row>
    <row r="48" spans="2:13" ht="10.5" customHeight="1" x14ac:dyDescent="0.2">
      <c r="B48" s="320" t="s">
        <v>1492</v>
      </c>
      <c r="C48" s="569">
        <v>952695</v>
      </c>
      <c r="D48" s="561">
        <v>158211</v>
      </c>
      <c r="E48" s="561">
        <v>6534</v>
      </c>
      <c r="F48" s="561">
        <v>424377</v>
      </c>
      <c r="G48" s="523">
        <v>9220.3700000000008</v>
      </c>
      <c r="H48" s="497">
        <v>318448</v>
      </c>
      <c r="I48" s="527">
        <v>1327.23</v>
      </c>
      <c r="J48" s="520">
        <v>240</v>
      </c>
      <c r="K48" s="520">
        <v>1522</v>
      </c>
      <c r="L48" s="520">
        <v>5499778</v>
      </c>
      <c r="M48" s="520">
        <v>5501300</v>
      </c>
    </row>
    <row r="49" spans="2:13" ht="6" customHeight="1" x14ac:dyDescent="0.2">
      <c r="B49" s="1247"/>
      <c r="C49" s="567"/>
      <c r="D49" s="567"/>
      <c r="E49" s="567"/>
      <c r="F49" s="567"/>
      <c r="G49" s="827"/>
      <c r="H49" s="1280"/>
      <c r="I49" s="1032"/>
      <c r="J49" s="576"/>
      <c r="K49" s="576"/>
      <c r="L49" s="576"/>
      <c r="M49" s="576"/>
    </row>
    <row r="50" spans="2:13" ht="10.5" customHeight="1" x14ac:dyDescent="0.2">
      <c r="B50" s="1241" t="s">
        <v>1293</v>
      </c>
      <c r="C50" s="1241"/>
      <c r="D50" s="1241"/>
      <c r="E50" s="1241"/>
      <c r="F50" s="1241"/>
      <c r="G50" s="1241"/>
      <c r="H50" s="1241"/>
    </row>
    <row r="51" spans="2:13" ht="10.5" customHeight="1" x14ac:dyDescent="0.2">
      <c r="B51" s="1241" t="s">
        <v>1294</v>
      </c>
      <c r="C51" s="1241"/>
      <c r="D51" s="1241"/>
      <c r="E51" s="1241"/>
      <c r="F51" s="1241"/>
      <c r="G51" s="1241"/>
      <c r="H51" s="1241"/>
    </row>
    <row r="52" spans="2:13" ht="10.5" customHeight="1" x14ac:dyDescent="0.2">
      <c r="B52" s="1241" t="s">
        <v>1295</v>
      </c>
      <c r="C52" s="1241"/>
      <c r="D52" s="1241"/>
      <c r="E52" s="1241"/>
      <c r="F52" s="1241"/>
      <c r="G52" s="1241"/>
      <c r="H52" s="1241"/>
    </row>
    <row r="53" spans="2:13" ht="10.5" customHeight="1" x14ac:dyDescent="0.2">
      <c r="B53" s="1241" t="s">
        <v>1296</v>
      </c>
      <c r="C53" s="1241"/>
      <c r="D53" s="1241"/>
      <c r="E53" s="1241"/>
      <c r="F53" s="1241"/>
      <c r="G53" s="1241"/>
      <c r="H53" s="1241"/>
    </row>
    <row r="54" spans="2:13" ht="10.5" customHeight="1" x14ac:dyDescent="0.2">
      <c r="B54" s="1241" t="s">
        <v>1297</v>
      </c>
      <c r="C54" s="1241"/>
      <c r="D54" s="1241"/>
      <c r="E54" s="1241"/>
      <c r="F54" s="1241"/>
      <c r="G54" s="1241"/>
      <c r="H54" s="1241"/>
    </row>
    <row r="55" spans="2:13" ht="10.5" customHeight="1" x14ac:dyDescent="0.2">
      <c r="B55" s="1811" t="s">
        <v>1402</v>
      </c>
      <c r="C55" s="1811"/>
      <c r="D55" s="1811"/>
      <c r="E55" s="1811"/>
      <c r="F55" s="1811"/>
      <c r="G55" s="1811"/>
      <c r="H55" s="1811"/>
    </row>
    <row r="56" spans="2:13" ht="10.5" customHeight="1" x14ac:dyDescent="0.2">
      <c r="B56" s="1246" t="s">
        <v>1299</v>
      </c>
      <c r="C56" s="1246"/>
      <c r="D56" s="1246"/>
      <c r="E56" s="1246"/>
      <c r="F56" s="1246"/>
      <c r="G56" s="1246"/>
      <c r="H56" s="1246"/>
      <c r="K56" s="59"/>
    </row>
    <row r="57" spans="2:13" ht="10.5" customHeight="1" x14ac:dyDescent="0.2">
      <c r="B57" s="1246" t="s">
        <v>1300</v>
      </c>
      <c r="C57" s="1246"/>
      <c r="D57" s="1246"/>
      <c r="E57" s="1246"/>
      <c r="F57" s="1246"/>
      <c r="G57" s="1246"/>
      <c r="H57" s="1246"/>
    </row>
    <row r="58" spans="2:13" ht="10.5" customHeight="1" x14ac:dyDescent="0.2">
      <c r="B58" s="1241" t="s">
        <v>1323</v>
      </c>
      <c r="C58" s="1246"/>
      <c r="D58" s="1246"/>
      <c r="E58" s="1246"/>
      <c r="F58" s="1246"/>
      <c r="G58" s="1246"/>
      <c r="H58" s="1246"/>
    </row>
    <row r="59" spans="2:13" ht="10.5" customHeight="1" x14ac:dyDescent="0.2">
      <c r="B59" s="231"/>
      <c r="C59" s="233"/>
      <c r="D59" s="233"/>
      <c r="E59" s="233"/>
      <c r="F59" s="233"/>
      <c r="G59" s="233"/>
      <c r="H59" s="233"/>
    </row>
    <row r="60" spans="2:13" ht="10.5" customHeight="1" x14ac:dyDescent="0.2">
      <c r="B60" s="231"/>
      <c r="C60" s="233"/>
      <c r="D60" s="233"/>
      <c r="E60" s="233"/>
      <c r="F60" s="233"/>
      <c r="G60" s="233"/>
      <c r="H60" s="233"/>
    </row>
    <row r="61" spans="2:13" ht="10.5" customHeight="1" x14ac:dyDescent="0.2">
      <c r="B61" s="231"/>
      <c r="C61" s="233"/>
      <c r="D61" s="233"/>
      <c r="E61" s="233"/>
      <c r="F61" s="233"/>
      <c r="G61" s="233"/>
      <c r="H61" s="233"/>
    </row>
    <row r="62" spans="2:13" ht="10.5" customHeight="1" x14ac:dyDescent="0.2">
      <c r="B62" s="231"/>
      <c r="C62" s="233"/>
      <c r="D62" s="233"/>
      <c r="E62" s="233"/>
      <c r="F62" s="233"/>
      <c r="G62" s="233"/>
      <c r="H62" s="233"/>
    </row>
    <row r="63" spans="2:13" ht="10.5" customHeight="1" x14ac:dyDescent="0.2">
      <c r="B63" s="48"/>
      <c r="C63" s="187"/>
      <c r="D63" s="187"/>
      <c r="E63" s="187"/>
      <c r="F63" s="187"/>
      <c r="G63" s="187"/>
      <c r="H63" s="187"/>
      <c r="I63" s="187"/>
      <c r="J63" s="187"/>
      <c r="K63" s="187"/>
      <c r="L63" s="187"/>
      <c r="M63" s="187"/>
    </row>
    <row r="64" spans="2:13" ht="11.45" customHeight="1" x14ac:dyDescent="0.2">
      <c r="B64" s="61" t="s">
        <v>842</v>
      </c>
      <c r="D64" s="71"/>
    </row>
    <row r="65" spans="2:13" ht="11.25" customHeight="1" x14ac:dyDescent="0.2">
      <c r="B65" s="1672" t="s">
        <v>942</v>
      </c>
      <c r="C65" s="1690" t="s">
        <v>295</v>
      </c>
      <c r="D65" s="1698" t="s">
        <v>1070</v>
      </c>
      <c r="E65" s="1700"/>
      <c r="F65" s="1698" t="s">
        <v>141</v>
      </c>
      <c r="G65" s="1700"/>
      <c r="H65" s="1698" t="s">
        <v>456</v>
      </c>
      <c r="I65" s="1700"/>
      <c r="J65" s="255" t="s">
        <v>1071</v>
      </c>
      <c r="K65" s="1698" t="s">
        <v>272</v>
      </c>
      <c r="L65" s="1700"/>
      <c r="M65" s="1690" t="s">
        <v>458</v>
      </c>
    </row>
    <row r="66" spans="2:13" ht="23.25" customHeight="1" x14ac:dyDescent="0.2">
      <c r="B66" s="1712"/>
      <c r="C66" s="1691"/>
      <c r="D66" s="296" t="s">
        <v>459</v>
      </c>
      <c r="E66" s="272" t="s">
        <v>460</v>
      </c>
      <c r="F66" s="272" t="s">
        <v>459</v>
      </c>
      <c r="G66" s="272" t="s">
        <v>461</v>
      </c>
      <c r="H66" s="272" t="s">
        <v>459</v>
      </c>
      <c r="I66" s="272" t="s">
        <v>460</v>
      </c>
      <c r="J66" s="272" t="s">
        <v>462</v>
      </c>
      <c r="K66" s="272" t="s">
        <v>998</v>
      </c>
      <c r="L66" s="272" t="s">
        <v>999</v>
      </c>
      <c r="M66" s="1691"/>
    </row>
    <row r="67" spans="2:13" ht="11.45" customHeight="1" x14ac:dyDescent="0.2">
      <c r="B67" s="1673"/>
      <c r="C67" s="1682" t="s">
        <v>1247</v>
      </c>
      <c r="D67" s="1683"/>
      <c r="E67" s="430" t="s">
        <v>916</v>
      </c>
      <c r="F67" s="430" t="s">
        <v>1247</v>
      </c>
      <c r="G67" s="430" t="s">
        <v>916</v>
      </c>
      <c r="H67" s="430" t="s">
        <v>1247</v>
      </c>
      <c r="I67" s="430" t="s">
        <v>916</v>
      </c>
      <c r="J67" s="430" t="s">
        <v>1247</v>
      </c>
      <c r="K67" s="1682" t="s">
        <v>493</v>
      </c>
      <c r="L67" s="1684"/>
      <c r="M67" s="1683"/>
    </row>
    <row r="68" spans="2:13" ht="10.5" customHeight="1" x14ac:dyDescent="0.2">
      <c r="B68" s="298" t="s">
        <v>750</v>
      </c>
      <c r="C68" s="555">
        <v>38863</v>
      </c>
      <c r="D68" s="555">
        <v>2348</v>
      </c>
      <c r="E68" s="562">
        <v>257</v>
      </c>
      <c r="F68" s="562">
        <v>267</v>
      </c>
      <c r="G68" s="513">
        <v>864.66</v>
      </c>
      <c r="H68" s="500">
        <v>25133</v>
      </c>
      <c r="I68" s="501">
        <v>121.52</v>
      </c>
      <c r="J68" s="500">
        <v>10029</v>
      </c>
      <c r="K68" s="500">
        <v>3864</v>
      </c>
      <c r="L68" s="500">
        <v>4026</v>
      </c>
      <c r="M68" s="500">
        <f>SUM(K68:L68)</f>
        <v>7890</v>
      </c>
    </row>
    <row r="69" spans="2:13" ht="10.5" customHeight="1" x14ac:dyDescent="0.2">
      <c r="B69" s="298" t="s">
        <v>751</v>
      </c>
      <c r="C69" s="555">
        <v>45842</v>
      </c>
      <c r="D69" s="555">
        <v>2850</v>
      </c>
      <c r="E69" s="562">
        <v>270</v>
      </c>
      <c r="F69" s="562">
        <v>309</v>
      </c>
      <c r="G69" s="513">
        <v>1148.8900000000001</v>
      </c>
      <c r="H69" s="500">
        <v>30475</v>
      </c>
      <c r="I69" s="501">
        <v>143.21</v>
      </c>
      <c r="J69" s="500">
        <v>10836</v>
      </c>
      <c r="K69" s="500">
        <v>4973</v>
      </c>
      <c r="L69" s="500">
        <v>5682</v>
      </c>
      <c r="M69" s="500">
        <f>SUM(K69:L69)</f>
        <v>10655</v>
      </c>
    </row>
    <row r="70" spans="2:13" ht="10.5" customHeight="1" x14ac:dyDescent="0.2">
      <c r="B70" s="298" t="s">
        <v>752</v>
      </c>
      <c r="C70" s="555">
        <v>34944</v>
      </c>
      <c r="D70" s="555">
        <v>2971</v>
      </c>
      <c r="E70" s="562">
        <v>280</v>
      </c>
      <c r="F70" s="562">
        <v>281</v>
      </c>
      <c r="G70" s="513">
        <v>1148.51</v>
      </c>
      <c r="H70" s="500">
        <v>18482</v>
      </c>
      <c r="I70" s="501">
        <v>131.66999999999999</v>
      </c>
      <c r="J70" s="500">
        <v>11938</v>
      </c>
      <c r="K70" s="500">
        <v>5321</v>
      </c>
      <c r="L70" s="500">
        <v>3767</v>
      </c>
      <c r="M70" s="500">
        <f>SUM(K70:L70)</f>
        <v>9088</v>
      </c>
    </row>
    <row r="71" spans="2:13" ht="10.5" customHeight="1" x14ac:dyDescent="0.2">
      <c r="B71" s="298" t="s">
        <v>753</v>
      </c>
      <c r="C71" s="555">
        <v>46169</v>
      </c>
      <c r="D71" s="555">
        <v>2178</v>
      </c>
      <c r="E71" s="562">
        <v>394</v>
      </c>
      <c r="F71" s="562">
        <v>399</v>
      </c>
      <c r="G71" s="513">
        <v>1191.73</v>
      </c>
      <c r="H71" s="500">
        <v>30570</v>
      </c>
      <c r="I71" s="501">
        <v>152.27000000000001</v>
      </c>
      <c r="J71" s="500">
        <v>12090</v>
      </c>
      <c r="K71" s="500">
        <v>5892</v>
      </c>
      <c r="L71" s="500">
        <v>6173</v>
      </c>
      <c r="M71" s="500">
        <f>SUM(K71:L71)</f>
        <v>12065</v>
      </c>
    </row>
    <row r="72" spans="2:13" ht="10.5" customHeight="1" x14ac:dyDescent="0.2">
      <c r="B72" s="298" t="s">
        <v>754</v>
      </c>
      <c r="C72" s="555">
        <v>28545</v>
      </c>
      <c r="D72" s="555">
        <v>2233</v>
      </c>
      <c r="E72" s="562">
        <v>504</v>
      </c>
      <c r="F72" s="562">
        <v>170</v>
      </c>
      <c r="G72" s="513">
        <v>2110.64</v>
      </c>
      <c r="H72" s="500">
        <v>18956</v>
      </c>
      <c r="I72" s="501">
        <v>212.51</v>
      </c>
      <c r="J72" s="500">
        <v>6230</v>
      </c>
      <c r="K72" s="500">
        <v>5470</v>
      </c>
      <c r="L72" s="500">
        <v>5754</v>
      </c>
      <c r="M72" s="500">
        <f>SUM(K72:L72)</f>
        <v>11224</v>
      </c>
    </row>
    <row r="73" spans="2:13" ht="10.5" customHeight="1" x14ac:dyDescent="0.2">
      <c r="B73" s="298"/>
      <c r="C73" s="555"/>
      <c r="D73" s="555"/>
      <c r="E73" s="562"/>
      <c r="F73" s="562"/>
      <c r="G73" s="513"/>
      <c r="H73" s="500"/>
      <c r="I73" s="501"/>
      <c r="J73" s="500"/>
      <c r="K73" s="500"/>
      <c r="L73" s="500"/>
      <c r="M73" s="500"/>
    </row>
    <row r="74" spans="2:13" ht="10.5" customHeight="1" x14ac:dyDescent="0.2">
      <c r="B74" s="298" t="s">
        <v>755</v>
      </c>
      <c r="C74" s="555">
        <v>41304</v>
      </c>
      <c r="D74" s="555">
        <v>2481</v>
      </c>
      <c r="E74" s="562">
        <v>457</v>
      </c>
      <c r="F74" s="562">
        <v>301</v>
      </c>
      <c r="G74" s="513">
        <v>2642.42</v>
      </c>
      <c r="H74" s="500">
        <v>26205</v>
      </c>
      <c r="I74" s="501">
        <v>163.34</v>
      </c>
      <c r="J74" s="500">
        <v>11255</v>
      </c>
      <c r="K74" s="500">
        <v>9219</v>
      </c>
      <c r="L74" s="500">
        <v>6451</v>
      </c>
      <c r="M74" s="500">
        <f>SUM(K74:L74)</f>
        <v>15670</v>
      </c>
    </row>
    <row r="75" spans="2:13" ht="10.5" customHeight="1" x14ac:dyDescent="0.2">
      <c r="B75" s="298" t="s">
        <v>756</v>
      </c>
      <c r="C75" s="555">
        <v>65988</v>
      </c>
      <c r="D75" s="555">
        <v>1965</v>
      </c>
      <c r="E75" s="562">
        <v>561</v>
      </c>
      <c r="F75" s="562">
        <v>625</v>
      </c>
      <c r="G75" s="513">
        <v>1803.16</v>
      </c>
      <c r="H75" s="500">
        <v>48000</v>
      </c>
      <c r="I75" s="501">
        <v>267.13</v>
      </c>
      <c r="J75" s="500">
        <v>14557</v>
      </c>
      <c r="K75" s="500">
        <v>9594</v>
      </c>
      <c r="L75" s="500">
        <v>15288</v>
      </c>
      <c r="M75" s="500">
        <f>SUM(K75:L75)</f>
        <v>24882</v>
      </c>
    </row>
    <row r="76" spans="2:13" ht="10.5" customHeight="1" x14ac:dyDescent="0.2">
      <c r="B76" s="298" t="s">
        <v>757</v>
      </c>
      <c r="C76" s="555">
        <v>56390</v>
      </c>
      <c r="D76" s="555">
        <v>2298</v>
      </c>
      <c r="E76" s="562">
        <v>680</v>
      </c>
      <c r="F76" s="562">
        <v>482</v>
      </c>
      <c r="G76" s="513">
        <v>2683.92</v>
      </c>
      <c r="H76" s="500">
        <v>42412</v>
      </c>
      <c r="I76" s="501">
        <v>313.10000000000002</v>
      </c>
      <c r="J76" s="500">
        <v>10214</v>
      </c>
      <c r="K76" s="500">
        <v>7490</v>
      </c>
      <c r="L76" s="500">
        <v>16470</v>
      </c>
      <c r="M76" s="500">
        <f>SUM(K76:L76)</f>
        <v>23960</v>
      </c>
    </row>
    <row r="77" spans="2:13" ht="10.5" customHeight="1" x14ac:dyDescent="0.2">
      <c r="B77" s="298" t="s">
        <v>758</v>
      </c>
      <c r="C77" s="555">
        <v>57584</v>
      </c>
      <c r="D77" s="555">
        <v>2828</v>
      </c>
      <c r="E77" s="562">
        <v>678</v>
      </c>
      <c r="F77" s="562">
        <v>686</v>
      </c>
      <c r="G77" s="513">
        <v>3371.15</v>
      </c>
      <c r="H77" s="500">
        <v>42640</v>
      </c>
      <c r="I77" s="501">
        <v>341.1</v>
      </c>
      <c r="J77" s="500">
        <v>10220</v>
      </c>
      <c r="K77" s="500">
        <v>7680</v>
      </c>
      <c r="L77" s="500">
        <v>19184</v>
      </c>
      <c r="M77" s="500">
        <f>SUM(K77:L77)</f>
        <v>26864</v>
      </c>
    </row>
    <row r="78" spans="2:13" ht="10.5" customHeight="1" x14ac:dyDescent="0.2">
      <c r="B78" s="298" t="s">
        <v>759</v>
      </c>
      <c r="C78" s="555">
        <v>55702</v>
      </c>
      <c r="D78" s="555">
        <v>3413</v>
      </c>
      <c r="E78" s="562">
        <v>880</v>
      </c>
      <c r="F78" s="562">
        <v>1090</v>
      </c>
      <c r="G78" s="513">
        <v>3739.69</v>
      </c>
      <c r="H78" s="500">
        <v>35794</v>
      </c>
      <c r="I78" s="501">
        <v>419.01</v>
      </c>
      <c r="J78" s="500">
        <v>13944</v>
      </c>
      <c r="K78" s="500">
        <v>12173</v>
      </c>
      <c r="L78" s="500">
        <v>22721</v>
      </c>
      <c r="M78" s="500">
        <f>SUM(K78:L78)</f>
        <v>34894</v>
      </c>
    </row>
    <row r="79" spans="2:13" ht="10.5" customHeight="1" x14ac:dyDescent="0.2">
      <c r="B79" s="298"/>
      <c r="C79" s="555"/>
      <c r="D79" s="555"/>
      <c r="E79" s="562"/>
      <c r="F79" s="562"/>
      <c r="G79" s="513"/>
      <c r="H79" s="500"/>
      <c r="I79" s="501"/>
      <c r="J79" s="500"/>
      <c r="K79" s="500"/>
      <c r="L79" s="500"/>
      <c r="M79" s="500"/>
    </row>
    <row r="80" spans="2:13" ht="10.5" customHeight="1" x14ac:dyDescent="0.2">
      <c r="B80" s="298" t="s">
        <v>760</v>
      </c>
      <c r="C80" s="555">
        <v>48469</v>
      </c>
      <c r="D80" s="555">
        <v>3471</v>
      </c>
      <c r="E80" s="562">
        <v>884</v>
      </c>
      <c r="F80" s="562">
        <v>1722</v>
      </c>
      <c r="G80" s="513">
        <v>3990.32</v>
      </c>
      <c r="H80" s="500">
        <v>34803</v>
      </c>
      <c r="I80" s="501">
        <v>287.63</v>
      </c>
      <c r="J80" s="500">
        <v>6987</v>
      </c>
      <c r="K80" s="500">
        <v>9115</v>
      </c>
      <c r="L80" s="500">
        <v>20604</v>
      </c>
      <c r="M80" s="500">
        <f>SUM(K80:L80)</f>
        <v>29719</v>
      </c>
    </row>
    <row r="81" spans="1:13" ht="10.5" customHeight="1" x14ac:dyDescent="0.2">
      <c r="B81" s="298" t="s">
        <v>761</v>
      </c>
      <c r="C81" s="555">
        <v>56346</v>
      </c>
      <c r="D81" s="555">
        <v>3291</v>
      </c>
      <c r="E81" s="562">
        <v>981</v>
      </c>
      <c r="F81" s="562">
        <v>2512</v>
      </c>
      <c r="G81" s="513">
        <v>3078.48</v>
      </c>
      <c r="H81" s="500">
        <v>42726</v>
      </c>
      <c r="I81" s="501">
        <v>451</v>
      </c>
      <c r="J81" s="500">
        <v>6409</v>
      </c>
      <c r="K81" s="500">
        <v>9671</v>
      </c>
      <c r="L81" s="500">
        <v>30921</v>
      </c>
      <c r="M81" s="500">
        <f>SUM(K81:L81)</f>
        <v>40592</v>
      </c>
    </row>
    <row r="82" spans="1:13" ht="10.5" customHeight="1" x14ac:dyDescent="0.2">
      <c r="B82" s="298" t="s">
        <v>449</v>
      </c>
      <c r="C82" s="555">
        <v>56676</v>
      </c>
      <c r="D82" s="555">
        <v>3634</v>
      </c>
      <c r="E82" s="562">
        <v>1084</v>
      </c>
      <c r="F82" s="562">
        <v>1809</v>
      </c>
      <c r="G82" s="513">
        <v>4274.5200000000004</v>
      </c>
      <c r="H82" s="500">
        <v>39058</v>
      </c>
      <c r="I82" s="501">
        <v>468.67</v>
      </c>
      <c r="J82" s="500">
        <v>10620</v>
      </c>
      <c r="K82" s="500">
        <v>21227</v>
      </c>
      <c r="L82" s="500">
        <v>30822</v>
      </c>
      <c r="M82" s="500">
        <f>SUM(K82:L82)</f>
        <v>52049</v>
      </c>
    </row>
    <row r="83" spans="1:13" ht="10.5" customHeight="1" x14ac:dyDescent="0.2">
      <c r="B83" s="298" t="s">
        <v>450</v>
      </c>
      <c r="C83" s="555">
        <v>54232</v>
      </c>
      <c r="D83" s="555">
        <v>4591</v>
      </c>
      <c r="E83" s="562">
        <v>946</v>
      </c>
      <c r="F83" s="562">
        <v>2584</v>
      </c>
      <c r="G83" s="513">
        <v>2693.08</v>
      </c>
      <c r="H83" s="500">
        <v>36203</v>
      </c>
      <c r="I83" s="501">
        <v>371.74</v>
      </c>
      <c r="J83" s="500">
        <v>8888</v>
      </c>
      <c r="K83" s="500">
        <v>14423</v>
      </c>
      <c r="L83" s="500">
        <v>25689</v>
      </c>
      <c r="M83" s="500">
        <f>SUM(K83:L83)</f>
        <v>40112</v>
      </c>
    </row>
    <row r="84" spans="1:13" ht="10.5" customHeight="1" x14ac:dyDescent="0.2">
      <c r="A84" s="1848">
        <v>35</v>
      </c>
      <c r="B84" s="298" t="s">
        <v>451</v>
      </c>
      <c r="C84" s="555">
        <v>58187</v>
      </c>
      <c r="D84" s="555">
        <v>4038</v>
      </c>
      <c r="E84" s="562">
        <v>1261</v>
      </c>
      <c r="F84" s="562">
        <v>2340</v>
      </c>
      <c r="G84" s="513">
        <v>4325.72</v>
      </c>
      <c r="H84" s="500">
        <v>40037</v>
      </c>
      <c r="I84" s="501">
        <v>424.65</v>
      </c>
      <c r="J84" s="500">
        <v>10044</v>
      </c>
      <c r="K84" s="500">
        <v>20148</v>
      </c>
      <c r="L84" s="500">
        <v>33303</v>
      </c>
      <c r="M84" s="500">
        <f>SUM(K84:L84)</f>
        <v>53451</v>
      </c>
    </row>
    <row r="85" spans="1:13" ht="10.5" customHeight="1" x14ac:dyDescent="0.2">
      <c r="A85" s="1848"/>
      <c r="B85" s="298"/>
      <c r="C85" s="555"/>
      <c r="D85" s="555"/>
      <c r="E85" s="562"/>
      <c r="F85" s="562"/>
      <c r="G85" s="513"/>
      <c r="H85" s="500"/>
      <c r="I85" s="501"/>
      <c r="J85" s="500"/>
      <c r="K85" s="500"/>
      <c r="L85" s="500"/>
      <c r="M85" s="500"/>
    </row>
    <row r="86" spans="1:13" ht="10.5" customHeight="1" x14ac:dyDescent="0.2">
      <c r="B86" s="298" t="s">
        <v>320</v>
      </c>
      <c r="C86" s="555">
        <v>67570</v>
      </c>
      <c r="D86" s="555">
        <v>4208</v>
      </c>
      <c r="E86" s="562">
        <v>1317</v>
      </c>
      <c r="F86" s="562">
        <v>1939</v>
      </c>
      <c r="G86" s="513">
        <v>6758.19</v>
      </c>
      <c r="H86" s="500">
        <v>53568</v>
      </c>
      <c r="I86" s="501">
        <v>494.26</v>
      </c>
      <c r="J86" s="500">
        <v>6053</v>
      </c>
      <c r="K86" s="500">
        <v>12837</v>
      </c>
      <c r="L86" s="500">
        <v>46306</v>
      </c>
      <c r="M86" s="500">
        <f>SUM(K86:L86)</f>
        <v>59143</v>
      </c>
    </row>
    <row r="87" spans="1:13" ht="10.5" customHeight="1" x14ac:dyDescent="0.2">
      <c r="B87" s="298" t="s">
        <v>321</v>
      </c>
      <c r="C87" s="555">
        <v>95930</v>
      </c>
      <c r="D87" s="555">
        <v>3104</v>
      </c>
      <c r="E87" s="562">
        <v>1548</v>
      </c>
      <c r="F87" s="562">
        <v>2541</v>
      </c>
      <c r="G87" s="513">
        <v>5459.54</v>
      </c>
      <c r="H87" s="500">
        <v>80670</v>
      </c>
      <c r="I87" s="501">
        <v>590.66999999999996</v>
      </c>
      <c r="J87" s="500">
        <v>8287</v>
      </c>
      <c r="K87" s="500">
        <v>14399</v>
      </c>
      <c r="L87" s="500">
        <v>67353</v>
      </c>
      <c r="M87" s="500">
        <f>SUM(K87:L87)</f>
        <v>81752</v>
      </c>
    </row>
    <row r="88" spans="1:13" ht="10.5" customHeight="1" x14ac:dyDescent="0.2">
      <c r="B88" s="298" t="s">
        <v>322</v>
      </c>
      <c r="C88" s="555">
        <v>64217</v>
      </c>
      <c r="D88" s="555">
        <v>2605</v>
      </c>
      <c r="E88" s="562">
        <v>1658</v>
      </c>
      <c r="F88" s="562">
        <v>3108</v>
      </c>
      <c r="G88" s="513">
        <v>5908.23</v>
      </c>
      <c r="H88" s="500">
        <v>49887</v>
      </c>
      <c r="I88" s="501">
        <v>448.34</v>
      </c>
      <c r="J88" s="500">
        <v>7502</v>
      </c>
      <c r="K88" s="500">
        <v>13002</v>
      </c>
      <c r="L88" s="500">
        <v>45969</v>
      </c>
      <c r="M88" s="500">
        <f>SUM(K88:L88)</f>
        <v>58971</v>
      </c>
    </row>
    <row r="89" spans="1:13" ht="10.5" customHeight="1" x14ac:dyDescent="0.2">
      <c r="B89" s="298" t="s">
        <v>323</v>
      </c>
      <c r="C89" s="555">
        <v>68396</v>
      </c>
      <c r="D89" s="555">
        <v>2986</v>
      </c>
      <c r="E89" s="562">
        <v>1854</v>
      </c>
      <c r="F89" s="562">
        <v>4771</v>
      </c>
      <c r="G89" s="513">
        <v>6903.48</v>
      </c>
      <c r="H89" s="500">
        <v>50121</v>
      </c>
      <c r="I89" s="501">
        <v>566.32000000000005</v>
      </c>
      <c r="J89" s="500">
        <v>9240</v>
      </c>
      <c r="K89" s="500">
        <v>16922</v>
      </c>
      <c r="L89" s="500">
        <v>68041</v>
      </c>
      <c r="M89" s="500">
        <f>SUM(K89:L89)</f>
        <v>84963</v>
      </c>
    </row>
    <row r="90" spans="1:13" ht="10.5" customHeight="1" x14ac:dyDescent="0.2">
      <c r="B90" s="298" t="s">
        <v>279</v>
      </c>
      <c r="C90" s="555">
        <v>57258</v>
      </c>
      <c r="D90" s="555">
        <v>2148</v>
      </c>
      <c r="E90" s="562">
        <v>1985</v>
      </c>
      <c r="F90" s="562">
        <v>3209</v>
      </c>
      <c r="G90" s="513">
        <v>10898.9</v>
      </c>
      <c r="H90" s="500">
        <v>45872</v>
      </c>
      <c r="I90" s="501">
        <v>525.03</v>
      </c>
      <c r="J90" s="500">
        <v>5110</v>
      </c>
      <c r="K90" s="500">
        <v>9369</v>
      </c>
      <c r="L90" s="500">
        <v>64235</v>
      </c>
      <c r="M90" s="500">
        <f>SUM(K90:L90)</f>
        <v>73604</v>
      </c>
    </row>
    <row r="91" spans="1:13" ht="10.5" customHeight="1" x14ac:dyDescent="0.2">
      <c r="B91" s="298"/>
      <c r="C91" s="555"/>
      <c r="D91" s="555"/>
      <c r="E91" s="562"/>
      <c r="F91" s="562"/>
      <c r="G91" s="513"/>
      <c r="H91" s="500"/>
      <c r="I91" s="501"/>
      <c r="J91" s="500"/>
      <c r="K91" s="500"/>
      <c r="L91" s="500"/>
      <c r="M91" s="500"/>
    </row>
    <row r="92" spans="1:13" ht="10.5" customHeight="1" x14ac:dyDescent="0.2">
      <c r="B92" s="498" t="s">
        <v>324</v>
      </c>
      <c r="C92" s="555">
        <v>62554</v>
      </c>
      <c r="D92" s="555">
        <v>2415</v>
      </c>
      <c r="E92" s="562">
        <v>2110</v>
      </c>
      <c r="F92" s="562">
        <v>5062</v>
      </c>
      <c r="G92" s="513">
        <v>10183.92</v>
      </c>
      <c r="H92" s="500">
        <v>45982</v>
      </c>
      <c r="I92" s="501">
        <v>703.24</v>
      </c>
      <c r="J92" s="500">
        <v>8060</v>
      </c>
      <c r="K92" s="500">
        <v>20190</v>
      </c>
      <c r="L92" s="500">
        <v>90075</v>
      </c>
      <c r="M92" s="500">
        <f>SUM(K92:L92)</f>
        <v>110265</v>
      </c>
    </row>
    <row r="93" spans="1:13" ht="10.5" customHeight="1" x14ac:dyDescent="0.2">
      <c r="B93" s="498" t="s">
        <v>325</v>
      </c>
      <c r="C93" s="555">
        <v>56672</v>
      </c>
      <c r="D93" s="555">
        <v>1817</v>
      </c>
      <c r="E93" s="562">
        <v>2177</v>
      </c>
      <c r="F93" s="555">
        <v>4362</v>
      </c>
      <c r="G93" s="515">
        <v>5418.25</v>
      </c>
      <c r="H93" s="502">
        <v>42602</v>
      </c>
      <c r="I93" s="303">
        <v>793.04</v>
      </c>
      <c r="J93" s="502">
        <v>7115</v>
      </c>
      <c r="K93" s="502">
        <v>14653</v>
      </c>
      <c r="L93" s="502">
        <v>62220</v>
      </c>
      <c r="M93" s="500">
        <f>SUM(K93:L93)</f>
        <v>76873</v>
      </c>
    </row>
    <row r="94" spans="1:13" ht="10.5" customHeight="1" x14ac:dyDescent="0.2">
      <c r="B94" s="570" t="s">
        <v>278</v>
      </c>
      <c r="C94" s="555">
        <v>50006</v>
      </c>
      <c r="D94" s="555">
        <v>1652</v>
      </c>
      <c r="E94" s="562">
        <v>2723</v>
      </c>
      <c r="F94" s="555">
        <v>4638</v>
      </c>
      <c r="G94" s="515">
        <v>7032.99</v>
      </c>
      <c r="H94" s="502">
        <v>35129</v>
      </c>
      <c r="I94" s="515">
        <v>1062.69</v>
      </c>
      <c r="J94" s="502">
        <v>7880</v>
      </c>
      <c r="K94" s="502">
        <v>27305</v>
      </c>
      <c r="L94" s="502">
        <v>75409</v>
      </c>
      <c r="M94" s="500">
        <f>SUM(K94:L94)</f>
        <v>102714</v>
      </c>
    </row>
    <row r="95" spans="1:13" ht="10.5" customHeight="1" x14ac:dyDescent="0.2">
      <c r="B95" s="570" t="s">
        <v>715</v>
      </c>
      <c r="C95" s="555">
        <v>96968</v>
      </c>
      <c r="D95" s="555">
        <v>2066</v>
      </c>
      <c r="E95" s="562">
        <v>3230</v>
      </c>
      <c r="F95" s="555">
        <v>5376</v>
      </c>
      <c r="G95" s="515">
        <v>5699.49</v>
      </c>
      <c r="H95" s="502">
        <v>80002</v>
      </c>
      <c r="I95" s="515">
        <v>1142.07</v>
      </c>
      <c r="J95" s="502">
        <v>8640</v>
      </c>
      <c r="K95" s="502">
        <v>26369</v>
      </c>
      <c r="L95" s="502">
        <v>130108</v>
      </c>
      <c r="M95" s="500">
        <f>SUM(K95:L95)</f>
        <v>156477</v>
      </c>
    </row>
    <row r="96" spans="1:13" ht="10.5" customHeight="1" x14ac:dyDescent="0.2">
      <c r="B96" s="570" t="s">
        <v>743</v>
      </c>
      <c r="C96" s="555">
        <v>43687</v>
      </c>
      <c r="D96" s="555">
        <v>1248</v>
      </c>
      <c r="E96" s="562">
        <v>3654</v>
      </c>
      <c r="F96" s="555">
        <v>3501</v>
      </c>
      <c r="G96" s="515">
        <v>7185.67</v>
      </c>
      <c r="H96" s="502">
        <v>31923</v>
      </c>
      <c r="I96" s="515">
        <v>1017.44</v>
      </c>
      <c r="J96" s="502">
        <v>6480</v>
      </c>
      <c r="K96" s="502">
        <v>19233</v>
      </c>
      <c r="L96" s="572">
        <v>63170</v>
      </c>
      <c r="M96" s="500">
        <f>SUM(K96:L96)</f>
        <v>82403</v>
      </c>
    </row>
    <row r="97" spans="2:15" ht="10.5" customHeight="1" x14ac:dyDescent="0.2">
      <c r="B97" s="570"/>
      <c r="C97" s="555"/>
      <c r="D97" s="555"/>
      <c r="E97" s="562"/>
      <c r="F97" s="555"/>
      <c r="G97" s="515"/>
      <c r="H97" s="502"/>
      <c r="I97" s="515"/>
      <c r="J97" s="502"/>
      <c r="K97" s="502"/>
      <c r="L97" s="502"/>
      <c r="M97" s="500"/>
    </row>
    <row r="98" spans="2:15" ht="10.5" customHeight="1" x14ac:dyDescent="0.2">
      <c r="B98" s="570" t="s">
        <v>496</v>
      </c>
      <c r="C98" s="555">
        <v>84311</v>
      </c>
      <c r="D98" s="562">
        <v>1922</v>
      </c>
      <c r="E98" s="562">
        <v>3609</v>
      </c>
      <c r="F98" s="555">
        <v>5326</v>
      </c>
      <c r="G98" s="515">
        <v>7276.75</v>
      </c>
      <c r="H98" s="502">
        <v>68641</v>
      </c>
      <c r="I98" s="515">
        <v>874.67</v>
      </c>
      <c r="J98" s="502">
        <v>7600</v>
      </c>
      <c r="K98" s="502">
        <v>22785</v>
      </c>
      <c r="L98" s="502">
        <v>107213</v>
      </c>
      <c r="M98" s="500">
        <f>SUM(K98:L98)</f>
        <v>129998</v>
      </c>
    </row>
    <row r="99" spans="2:15" ht="10.5" customHeight="1" x14ac:dyDescent="0.2">
      <c r="B99" s="570" t="s">
        <v>382</v>
      </c>
      <c r="C99" s="555">
        <v>43212</v>
      </c>
      <c r="D99" s="562">
        <v>1116</v>
      </c>
      <c r="E99" s="571">
        <v>4499</v>
      </c>
      <c r="F99" s="555">
        <v>3114</v>
      </c>
      <c r="G99" s="515">
        <v>4033.51</v>
      </c>
      <c r="H99" s="502">
        <v>31749</v>
      </c>
      <c r="I99" s="515">
        <v>1057.4100000000001</v>
      </c>
      <c r="J99" s="502">
        <v>6755</v>
      </c>
      <c r="K99" s="502">
        <v>19941</v>
      </c>
      <c r="L99" s="502">
        <v>52227</v>
      </c>
      <c r="M99" s="500">
        <f>SUM(K99:L99)</f>
        <v>72168</v>
      </c>
    </row>
    <row r="100" spans="2:15" ht="10.5" customHeight="1" x14ac:dyDescent="0.2">
      <c r="B100" s="300">
        <v>39295</v>
      </c>
      <c r="C100" s="555">
        <v>61221</v>
      </c>
      <c r="D100" s="562">
        <v>1797</v>
      </c>
      <c r="E100" s="562">
        <v>4653</v>
      </c>
      <c r="F100" s="555">
        <v>3865</v>
      </c>
      <c r="G100" s="515">
        <v>6520.85</v>
      </c>
      <c r="H100" s="502">
        <v>49076</v>
      </c>
      <c r="I100" s="515">
        <v>1189.67</v>
      </c>
      <c r="J100" s="502">
        <v>5715</v>
      </c>
      <c r="K100" s="502">
        <v>25169</v>
      </c>
      <c r="L100" s="502">
        <v>93736</v>
      </c>
      <c r="M100" s="500">
        <f>SUM(K100:L100)</f>
        <v>118905</v>
      </c>
    </row>
    <row r="101" spans="2:15" ht="10.5" customHeight="1" x14ac:dyDescent="0.2">
      <c r="B101" s="319" t="s">
        <v>339</v>
      </c>
      <c r="C101" s="555">
        <v>50100</v>
      </c>
      <c r="D101" s="562">
        <v>1121</v>
      </c>
      <c r="E101" s="562">
        <v>6138</v>
      </c>
      <c r="F101" s="555">
        <v>4922</v>
      </c>
      <c r="G101" s="515">
        <v>10050.09</v>
      </c>
      <c r="H101" s="572">
        <v>36932</v>
      </c>
      <c r="I101" s="515">
        <v>1564.5</v>
      </c>
      <c r="J101" s="502">
        <v>6645</v>
      </c>
      <c r="K101" s="502">
        <v>27989</v>
      </c>
      <c r="L101" s="502">
        <v>115605</v>
      </c>
      <c r="M101" s="500">
        <f>SUM(K101:L101)</f>
        <v>143594</v>
      </c>
    </row>
    <row r="102" spans="2:15" ht="10.5" customHeight="1" x14ac:dyDescent="0.2">
      <c r="B102" s="300">
        <v>40087</v>
      </c>
      <c r="C102" s="555">
        <v>56302</v>
      </c>
      <c r="D102" s="555">
        <v>1487</v>
      </c>
      <c r="E102" s="555">
        <v>6052</v>
      </c>
      <c r="F102" s="555">
        <v>4637</v>
      </c>
      <c r="G102" s="515">
        <v>10392.780000000001</v>
      </c>
      <c r="H102" s="502">
        <v>39981</v>
      </c>
      <c r="I102" s="515">
        <v>1457.21</v>
      </c>
      <c r="J102" s="502">
        <v>9560</v>
      </c>
      <c r="K102" s="502">
        <v>27399</v>
      </c>
      <c r="L102" s="502">
        <v>117368</v>
      </c>
      <c r="M102" s="500">
        <f>SUM(K102:L102)</f>
        <v>144767</v>
      </c>
    </row>
    <row r="103" spans="2:15" ht="10.5" customHeight="1" x14ac:dyDescent="0.2">
      <c r="B103" s="319"/>
      <c r="C103" s="555"/>
      <c r="D103" s="562"/>
      <c r="E103" s="562"/>
      <c r="F103" s="555"/>
      <c r="G103" s="515"/>
      <c r="H103" s="572"/>
      <c r="I103" s="515"/>
      <c r="J103" s="502"/>
      <c r="K103" s="502"/>
      <c r="L103" s="502"/>
      <c r="M103" s="502"/>
    </row>
    <row r="104" spans="2:15" ht="10.5" customHeight="1" x14ac:dyDescent="0.2">
      <c r="B104" s="319" t="s">
        <v>332</v>
      </c>
      <c r="C104" s="555">
        <v>50451</v>
      </c>
      <c r="D104" s="555">
        <v>1535</v>
      </c>
      <c r="E104" s="555">
        <v>6605</v>
      </c>
      <c r="F104" s="555">
        <v>4190</v>
      </c>
      <c r="G104" s="515">
        <v>12209.92</v>
      </c>
      <c r="H104" s="502">
        <v>37747</v>
      </c>
      <c r="I104" s="515">
        <v>1048.28</v>
      </c>
      <c r="J104" s="502">
        <v>6325</v>
      </c>
      <c r="K104" s="502">
        <v>14193</v>
      </c>
      <c r="L104" s="502">
        <v>103028</v>
      </c>
      <c r="M104" s="500">
        <f>SUM(K104:L104)</f>
        <v>117221</v>
      </c>
      <c r="O104" s="59"/>
    </row>
    <row r="105" spans="2:15" ht="10.5" customHeight="1" x14ac:dyDescent="0.2">
      <c r="B105" s="319" t="s">
        <v>335</v>
      </c>
      <c r="C105" s="555">
        <v>66805</v>
      </c>
      <c r="D105" s="555">
        <v>2352</v>
      </c>
      <c r="E105" s="555">
        <v>6364</v>
      </c>
      <c r="F105" s="555">
        <v>5929</v>
      </c>
      <c r="G105" s="515">
        <v>12952.15</v>
      </c>
      <c r="H105" s="502">
        <v>48792</v>
      </c>
      <c r="I105" s="515">
        <v>2120.6</v>
      </c>
      <c r="J105" s="502">
        <v>8725</v>
      </c>
      <c r="K105" s="502">
        <v>38774</v>
      </c>
      <c r="L105" s="502">
        <v>198431</v>
      </c>
      <c r="M105" s="500">
        <f>SUM(K105:L105)</f>
        <v>237205</v>
      </c>
    </row>
    <row r="106" spans="2:15" ht="10.5" customHeight="1" x14ac:dyDescent="0.2">
      <c r="B106" s="319" t="s">
        <v>1318</v>
      </c>
      <c r="C106" s="555">
        <v>60824</v>
      </c>
      <c r="D106" s="555">
        <v>2075</v>
      </c>
      <c r="E106" s="555">
        <v>6552</v>
      </c>
      <c r="F106" s="555">
        <v>5197</v>
      </c>
      <c r="G106" s="515">
        <v>12648.77</v>
      </c>
      <c r="H106" s="502">
        <v>44370</v>
      </c>
      <c r="I106" s="515">
        <v>1417.79</v>
      </c>
      <c r="J106" s="502">
        <v>8295</v>
      </c>
      <c r="K106" s="502">
        <v>35187</v>
      </c>
      <c r="L106" s="502">
        <v>145143</v>
      </c>
      <c r="M106" s="500">
        <f>SUM(K106:L106)</f>
        <v>180330</v>
      </c>
    </row>
    <row r="107" spans="2:15" ht="10.5" customHeight="1" x14ac:dyDescent="0.2">
      <c r="B107" s="319" t="s">
        <v>1356</v>
      </c>
      <c r="C107" s="555">
        <v>48593</v>
      </c>
      <c r="D107" s="555">
        <v>1428</v>
      </c>
      <c r="E107" s="555">
        <v>8077</v>
      </c>
      <c r="F107" s="555">
        <v>4251</v>
      </c>
      <c r="G107" s="515">
        <v>16279.96</v>
      </c>
      <c r="H107" s="502">
        <v>35058</v>
      </c>
      <c r="I107" s="515">
        <v>1707.18</v>
      </c>
      <c r="J107" s="502">
        <v>7245</v>
      </c>
      <c r="K107" s="502">
        <v>31994</v>
      </c>
      <c r="L107" s="502">
        <v>143057</v>
      </c>
      <c r="M107" s="500">
        <v>175051</v>
      </c>
    </row>
    <row r="108" spans="2:15" ht="10.5" customHeight="1" x14ac:dyDescent="0.2">
      <c r="B108" s="319" t="s">
        <v>1357</v>
      </c>
      <c r="C108" s="555">
        <v>58214</v>
      </c>
      <c r="D108" s="555">
        <v>1390</v>
      </c>
      <c r="E108" s="555">
        <v>9314</v>
      </c>
      <c r="F108" s="555">
        <v>3850</v>
      </c>
      <c r="G108" s="515">
        <v>19725.47</v>
      </c>
      <c r="H108" s="502">
        <v>43468</v>
      </c>
      <c r="I108" s="515">
        <v>2314.7399999999998</v>
      </c>
      <c r="J108" s="502">
        <v>8910</v>
      </c>
      <c r="K108" s="502">
        <v>60909</v>
      </c>
      <c r="L108" s="502">
        <v>192275</v>
      </c>
      <c r="M108" s="500">
        <v>253184</v>
      </c>
    </row>
    <row r="109" spans="2:15" ht="10.5" customHeight="1" x14ac:dyDescent="0.2">
      <c r="B109" s="319"/>
      <c r="C109" s="555"/>
      <c r="D109" s="555"/>
      <c r="E109" s="555"/>
      <c r="F109" s="555"/>
      <c r="G109" s="515"/>
      <c r="H109" s="502"/>
      <c r="I109" s="515"/>
      <c r="J109" s="502"/>
      <c r="K109" s="502"/>
      <c r="L109" s="502"/>
      <c r="M109" s="500"/>
    </row>
    <row r="110" spans="2:15" ht="10.5" customHeight="1" x14ac:dyDescent="0.2">
      <c r="B110" s="319" t="s">
        <v>1400</v>
      </c>
      <c r="C110" s="555">
        <v>41036</v>
      </c>
      <c r="D110" s="555">
        <v>1453</v>
      </c>
      <c r="E110" s="555">
        <v>11882</v>
      </c>
      <c r="F110" s="555">
        <v>3708</v>
      </c>
      <c r="G110" s="515">
        <v>23503.8</v>
      </c>
      <c r="H110" s="502">
        <v>28630</v>
      </c>
      <c r="I110" s="515">
        <v>3043.56</v>
      </c>
      <c r="J110" s="502">
        <v>6625</v>
      </c>
      <c r="K110" s="502">
        <v>45434</v>
      </c>
      <c r="L110" s="502">
        <v>195245</v>
      </c>
      <c r="M110" s="500">
        <v>240679</v>
      </c>
    </row>
    <row r="111" spans="2:15" ht="10.5" customHeight="1" x14ac:dyDescent="0.2">
      <c r="B111" s="320" t="s">
        <v>1486</v>
      </c>
      <c r="C111" s="556">
        <v>32656</v>
      </c>
      <c r="D111" s="556">
        <v>1102</v>
      </c>
      <c r="E111" s="556">
        <v>14641</v>
      </c>
      <c r="F111" s="556">
        <v>3683</v>
      </c>
      <c r="G111" s="523">
        <v>21303.38</v>
      </c>
      <c r="H111" s="520">
        <v>20645</v>
      </c>
      <c r="I111" s="523">
        <v>3795.8</v>
      </c>
      <c r="J111" s="520">
        <v>6755</v>
      </c>
      <c r="K111" s="520">
        <v>72576</v>
      </c>
      <c r="L111" s="520">
        <v>176409</v>
      </c>
      <c r="M111" s="520">
        <v>248985</v>
      </c>
    </row>
    <row r="112" spans="2:15" ht="6" customHeight="1" x14ac:dyDescent="0.2">
      <c r="B112" s="1247"/>
      <c r="C112" s="1320"/>
      <c r="D112" s="1320"/>
      <c r="E112" s="1320"/>
      <c r="F112" s="1320"/>
      <c r="G112" s="827"/>
      <c r="H112" s="576"/>
      <c r="I112" s="827"/>
      <c r="J112" s="576"/>
      <c r="K112" s="576"/>
      <c r="L112" s="576"/>
      <c r="M112" s="576"/>
    </row>
    <row r="113" spans="2:15" ht="10.5" customHeight="1" x14ac:dyDescent="0.2">
      <c r="B113" s="1241" t="s">
        <v>1293</v>
      </c>
      <c r="C113" s="1241"/>
      <c r="D113" s="1241"/>
      <c r="E113" s="1241"/>
      <c r="F113" s="1241"/>
      <c r="G113" s="1241"/>
      <c r="H113" s="1241"/>
    </row>
    <row r="114" spans="2:15" ht="10.5" customHeight="1" x14ac:dyDescent="0.2">
      <c r="B114" s="1241" t="s">
        <v>1294</v>
      </c>
      <c r="C114" s="1241"/>
      <c r="D114" s="1241"/>
      <c r="E114" s="1241"/>
      <c r="F114" s="1241"/>
      <c r="G114" s="1241"/>
      <c r="H114" s="1241"/>
    </row>
    <row r="115" spans="2:15" ht="10.5" customHeight="1" x14ac:dyDescent="0.2">
      <c r="B115" s="1241" t="s">
        <v>1295</v>
      </c>
      <c r="C115" s="1241"/>
      <c r="D115" s="1241"/>
      <c r="E115" s="1241"/>
      <c r="F115" s="1241"/>
      <c r="G115" s="1241"/>
      <c r="H115" s="1241"/>
    </row>
    <row r="116" spans="2:15" ht="10.5" customHeight="1" x14ac:dyDescent="0.2">
      <c r="B116" s="1241" t="s">
        <v>1296</v>
      </c>
      <c r="C116" s="1241"/>
      <c r="D116" s="1241"/>
      <c r="E116" s="1241"/>
      <c r="F116" s="1241"/>
      <c r="G116" s="1241"/>
      <c r="H116" s="1241"/>
    </row>
    <row r="117" spans="2:15" ht="10.5" customHeight="1" x14ac:dyDescent="0.2">
      <c r="B117" s="1241" t="s">
        <v>1297</v>
      </c>
      <c r="C117" s="1241"/>
      <c r="D117" s="1241"/>
      <c r="E117" s="1241"/>
      <c r="F117" s="1241"/>
      <c r="G117" s="1241"/>
      <c r="H117" s="1241"/>
    </row>
    <row r="118" spans="2:15" ht="10.5" customHeight="1" x14ac:dyDescent="0.2">
      <c r="B118" s="1811" t="s">
        <v>1298</v>
      </c>
      <c r="C118" s="1811"/>
      <c r="D118" s="1811"/>
      <c r="E118" s="1811"/>
      <c r="F118" s="1811"/>
      <c r="G118" s="1811"/>
      <c r="H118" s="1811"/>
    </row>
    <row r="119" spans="2:15" ht="10.5" customHeight="1" x14ac:dyDescent="0.2">
      <c r="B119" s="1246" t="s">
        <v>1299</v>
      </c>
      <c r="C119" s="1246"/>
      <c r="D119" s="1246"/>
      <c r="E119" s="1246"/>
      <c r="F119" s="1246"/>
      <c r="G119" s="1246"/>
      <c r="H119" s="1246"/>
    </row>
    <row r="120" spans="2:15" ht="10.5" customHeight="1" x14ac:dyDescent="0.2">
      <c r="B120" s="1246" t="s">
        <v>1300</v>
      </c>
      <c r="C120" s="1246"/>
      <c r="D120" s="1246"/>
      <c r="E120" s="1246"/>
      <c r="F120" s="1246"/>
      <c r="G120" s="1246"/>
      <c r="H120" s="1246"/>
    </row>
    <row r="121" spans="2:15" ht="10.5" customHeight="1" x14ac:dyDescent="0.2">
      <c r="B121" s="1241" t="s">
        <v>1324</v>
      </c>
      <c r="C121" s="1241"/>
      <c r="D121" s="1241"/>
      <c r="E121" s="1241"/>
      <c r="F121" s="1241"/>
      <c r="G121" s="1241"/>
      <c r="H121" s="1241"/>
    </row>
    <row r="122" spans="2:15" ht="10.5" customHeight="1" x14ac:dyDescent="0.2">
      <c r="B122" s="1241" t="s">
        <v>1292</v>
      </c>
      <c r="C122" s="1241"/>
      <c r="D122" s="1241"/>
      <c r="E122" s="1241"/>
      <c r="F122" s="1241"/>
      <c r="G122" s="1241"/>
      <c r="H122" s="1241"/>
    </row>
    <row r="123" spans="2:15" ht="10.5" customHeight="1" x14ac:dyDescent="0.2">
      <c r="B123" s="48"/>
    </row>
    <row r="124" spans="2:15" ht="10.5" customHeight="1" x14ac:dyDescent="0.2">
      <c r="B124" s="48"/>
      <c r="C124" s="58"/>
      <c r="D124" s="58"/>
      <c r="E124" s="58"/>
      <c r="F124" s="58"/>
      <c r="G124" s="58"/>
      <c r="H124" s="58"/>
      <c r="I124" s="58"/>
      <c r="J124" s="58"/>
      <c r="K124" s="58"/>
      <c r="L124" s="58"/>
      <c r="M124" s="58"/>
    </row>
    <row r="125" spans="2:15" ht="11.45" customHeight="1" x14ac:dyDescent="0.2">
      <c r="B125" s="61" t="s">
        <v>843</v>
      </c>
      <c r="D125" s="71"/>
      <c r="E125" s="71"/>
    </row>
    <row r="126" spans="2:15" ht="11.25" customHeight="1" x14ac:dyDescent="0.2">
      <c r="B126" s="1672" t="s">
        <v>942</v>
      </c>
      <c r="C126" s="1690" t="s">
        <v>295</v>
      </c>
      <c r="D126" s="1698" t="s">
        <v>1070</v>
      </c>
      <c r="E126" s="1700"/>
      <c r="F126" s="1698" t="s">
        <v>141</v>
      </c>
      <c r="G126" s="1700"/>
      <c r="H126" s="1698" t="s">
        <v>456</v>
      </c>
      <c r="I126" s="1700"/>
      <c r="J126" s="255" t="s">
        <v>457</v>
      </c>
      <c r="K126" s="255" t="s">
        <v>473</v>
      </c>
      <c r="L126" s="1698" t="s">
        <v>272</v>
      </c>
      <c r="M126" s="1859"/>
      <c r="N126" s="1860"/>
      <c r="O126" s="1690" t="s">
        <v>458</v>
      </c>
    </row>
    <row r="127" spans="2:15" ht="23.25" customHeight="1" x14ac:dyDescent="0.2">
      <c r="B127" s="1712"/>
      <c r="C127" s="1691"/>
      <c r="D127" s="296" t="s">
        <v>459</v>
      </c>
      <c r="E127" s="272" t="s">
        <v>460</v>
      </c>
      <c r="F127" s="272" t="s">
        <v>459</v>
      </c>
      <c r="G127" s="272" t="s">
        <v>461</v>
      </c>
      <c r="H127" s="272" t="s">
        <v>459</v>
      </c>
      <c r="I127" s="272" t="s">
        <v>460</v>
      </c>
      <c r="J127" s="272" t="s">
        <v>462</v>
      </c>
      <c r="K127" s="272" t="s">
        <v>462</v>
      </c>
      <c r="L127" s="272" t="s">
        <v>940</v>
      </c>
      <c r="M127" s="272" t="s">
        <v>941</v>
      </c>
      <c r="N127" s="272" t="s">
        <v>474</v>
      </c>
      <c r="O127" s="1691"/>
    </row>
    <row r="128" spans="2:15" ht="11.25" customHeight="1" x14ac:dyDescent="0.2">
      <c r="B128" s="1673"/>
      <c r="C128" s="1682" t="s">
        <v>1247</v>
      </c>
      <c r="D128" s="1683"/>
      <c r="E128" s="430" t="s">
        <v>916</v>
      </c>
      <c r="F128" s="430" t="s">
        <v>1247</v>
      </c>
      <c r="G128" s="430" t="s">
        <v>916</v>
      </c>
      <c r="H128" s="430" t="s">
        <v>1247</v>
      </c>
      <c r="I128" s="430" t="s">
        <v>916</v>
      </c>
      <c r="J128" s="1682" t="s">
        <v>1247</v>
      </c>
      <c r="K128" s="1683"/>
      <c r="L128" s="1682" t="s">
        <v>493</v>
      </c>
      <c r="M128" s="1684"/>
      <c r="N128" s="1684"/>
      <c r="O128" s="1683"/>
    </row>
    <row r="129" spans="2:16" ht="10.5" customHeight="1" x14ac:dyDescent="0.2">
      <c r="B129" s="298" t="s">
        <v>750</v>
      </c>
      <c r="C129" s="502">
        <v>1031342</v>
      </c>
      <c r="D129" s="562">
        <v>14167</v>
      </c>
      <c r="E129" s="511">
        <v>426</v>
      </c>
      <c r="F129" s="493">
        <v>30922</v>
      </c>
      <c r="G129" s="513">
        <v>832.9</v>
      </c>
      <c r="H129" s="493">
        <v>5319</v>
      </c>
      <c r="I129" s="501">
        <v>124.23</v>
      </c>
      <c r="J129" s="493">
        <v>103540</v>
      </c>
      <c r="K129" s="493">
        <v>864195</v>
      </c>
      <c r="L129" s="493">
        <v>160629</v>
      </c>
      <c r="M129" s="493">
        <v>21496</v>
      </c>
      <c r="N129" s="493">
        <v>36240</v>
      </c>
      <c r="O129" s="493">
        <f>SUM(L129:N129)</f>
        <v>218365</v>
      </c>
      <c r="P129" s="123"/>
    </row>
    <row r="130" spans="2:16" ht="10.5" customHeight="1" x14ac:dyDescent="0.2">
      <c r="B130" s="298" t="s">
        <v>751</v>
      </c>
      <c r="C130" s="502">
        <v>1176087</v>
      </c>
      <c r="D130" s="562">
        <v>18130</v>
      </c>
      <c r="E130" s="511">
        <v>476</v>
      </c>
      <c r="F130" s="493">
        <v>37483</v>
      </c>
      <c r="G130" s="513">
        <v>1037.48</v>
      </c>
      <c r="H130" s="493">
        <v>3763</v>
      </c>
      <c r="I130" s="501">
        <v>129.61000000000001</v>
      </c>
      <c r="J130" s="493">
        <v>108407</v>
      </c>
      <c r="K130" s="493">
        <v>991483</v>
      </c>
      <c r="L130" s="493">
        <v>212920</v>
      </c>
      <c r="M130" s="493">
        <v>22483</v>
      </c>
      <c r="N130" s="493">
        <v>53315</v>
      </c>
      <c r="O130" s="493">
        <f>SUM(L130:N130)</f>
        <v>288718</v>
      </c>
    </row>
    <row r="131" spans="2:16" ht="10.5" customHeight="1" x14ac:dyDescent="0.2">
      <c r="B131" s="298" t="s">
        <v>752</v>
      </c>
      <c r="C131" s="502">
        <v>1244793</v>
      </c>
      <c r="D131" s="562">
        <v>19936</v>
      </c>
      <c r="E131" s="511">
        <v>569</v>
      </c>
      <c r="F131" s="493">
        <v>41403</v>
      </c>
      <c r="G131" s="513">
        <v>962.73</v>
      </c>
      <c r="H131" s="493">
        <v>4430</v>
      </c>
      <c r="I131" s="501">
        <v>148.32</v>
      </c>
      <c r="J131" s="493">
        <v>142396</v>
      </c>
      <c r="K131" s="493">
        <v>1022712</v>
      </c>
      <c r="L131" s="493">
        <v>217275</v>
      </c>
      <c r="M131" s="493">
        <v>24429</v>
      </c>
      <c r="N131" s="493">
        <v>56640</v>
      </c>
      <c r="O131" s="493">
        <f>SUM(L131:N131)</f>
        <v>298344</v>
      </c>
    </row>
    <row r="132" spans="2:16" ht="10.5" customHeight="1" x14ac:dyDescent="0.2">
      <c r="B132" s="298" t="s">
        <v>753</v>
      </c>
      <c r="C132" s="502">
        <v>1225334</v>
      </c>
      <c r="D132" s="562">
        <v>25877</v>
      </c>
      <c r="E132" s="493">
        <v>510</v>
      </c>
      <c r="F132" s="493">
        <v>42178</v>
      </c>
      <c r="G132" s="513">
        <v>7060.75</v>
      </c>
      <c r="H132" s="493">
        <v>4482</v>
      </c>
      <c r="I132" s="501">
        <v>174.79</v>
      </c>
      <c r="J132" s="493">
        <v>128832</v>
      </c>
      <c r="K132" s="493">
        <v>1005053</v>
      </c>
      <c r="L132" s="493">
        <v>242600</v>
      </c>
      <c r="M132" s="493">
        <v>26159</v>
      </c>
      <c r="N132" s="493">
        <v>64573</v>
      </c>
      <c r="O132" s="493">
        <f>SUM(L132:N132)</f>
        <v>333332</v>
      </c>
    </row>
    <row r="133" spans="2:16" ht="10.5" customHeight="1" x14ac:dyDescent="0.2">
      <c r="B133" s="298" t="s">
        <v>754</v>
      </c>
      <c r="C133" s="502">
        <v>1148694</v>
      </c>
      <c r="D133" s="562">
        <v>23520</v>
      </c>
      <c r="E133" s="493">
        <v>596</v>
      </c>
      <c r="F133" s="493">
        <v>50026</v>
      </c>
      <c r="G133" s="513">
        <v>1336.88</v>
      </c>
      <c r="H133" s="493">
        <v>3957</v>
      </c>
      <c r="I133" s="501">
        <v>173.26</v>
      </c>
      <c r="J133" s="493">
        <v>123072</v>
      </c>
      <c r="K133" s="493">
        <v>931034</v>
      </c>
      <c r="L133" s="493">
        <v>254400</v>
      </c>
      <c r="M133" s="493">
        <v>34210</v>
      </c>
      <c r="N133" s="493">
        <v>87671</v>
      </c>
      <c r="O133" s="493">
        <f>SUM(L133:N133)</f>
        <v>376281</v>
      </c>
    </row>
    <row r="134" spans="2:16" ht="10.5" customHeight="1" x14ac:dyDescent="0.2">
      <c r="B134" s="298"/>
      <c r="C134" s="502"/>
      <c r="D134" s="562"/>
      <c r="E134" s="493"/>
      <c r="F134" s="493"/>
      <c r="G134" s="513"/>
      <c r="H134" s="493"/>
      <c r="I134" s="501"/>
      <c r="J134" s="493"/>
      <c r="K134" s="493"/>
      <c r="L134" s="493"/>
      <c r="M134" s="493"/>
      <c r="N134" s="493"/>
      <c r="O134" s="493"/>
    </row>
    <row r="135" spans="2:16" ht="10.5" customHeight="1" x14ac:dyDescent="0.2">
      <c r="B135" s="298" t="s">
        <v>755</v>
      </c>
      <c r="C135" s="502">
        <v>1055492</v>
      </c>
      <c r="D135" s="562">
        <v>20400</v>
      </c>
      <c r="E135" s="493">
        <v>715</v>
      </c>
      <c r="F135" s="493">
        <v>31570</v>
      </c>
      <c r="G135" s="513">
        <v>2323.5300000000002</v>
      </c>
      <c r="H135" s="493">
        <v>3140</v>
      </c>
      <c r="I135" s="501">
        <v>192.14</v>
      </c>
      <c r="J135" s="493">
        <v>160341</v>
      </c>
      <c r="K135" s="493">
        <v>825687</v>
      </c>
      <c r="L135" s="493">
        <v>246463</v>
      </c>
      <c r="M135" s="493">
        <v>52425</v>
      </c>
      <c r="N135" s="493">
        <v>94559</v>
      </c>
      <c r="O135" s="493">
        <f>SUM(L135:N135)</f>
        <v>393447</v>
      </c>
    </row>
    <row r="136" spans="2:16" ht="10.5" customHeight="1" x14ac:dyDescent="0.2">
      <c r="B136" s="298" t="s">
        <v>756</v>
      </c>
      <c r="C136" s="502">
        <v>1200799</v>
      </c>
      <c r="D136" s="562">
        <v>27102</v>
      </c>
      <c r="E136" s="493">
        <v>800</v>
      </c>
      <c r="F136" s="493">
        <v>44776</v>
      </c>
      <c r="G136" s="513">
        <v>2381.65</v>
      </c>
      <c r="H136" s="493">
        <v>7131</v>
      </c>
      <c r="I136" s="501">
        <v>266.27</v>
      </c>
      <c r="J136" s="493">
        <v>133051</v>
      </c>
      <c r="K136" s="493">
        <v>969241</v>
      </c>
      <c r="L136" s="493">
        <v>301600</v>
      </c>
      <c r="M136" s="493">
        <v>46623</v>
      </c>
      <c r="N136" s="493">
        <v>139335</v>
      </c>
      <c r="O136" s="493">
        <f>SUM(L136:N136)</f>
        <v>487558</v>
      </c>
    </row>
    <row r="137" spans="2:16" ht="10.5" customHeight="1" x14ac:dyDescent="0.2">
      <c r="B137" s="298" t="s">
        <v>757</v>
      </c>
      <c r="C137" s="502">
        <v>1237346</v>
      </c>
      <c r="D137" s="562">
        <v>27156</v>
      </c>
      <c r="E137" s="493">
        <v>873</v>
      </c>
      <c r="F137" s="493">
        <v>50137</v>
      </c>
      <c r="G137" s="513">
        <v>2707.76</v>
      </c>
      <c r="H137" s="493">
        <v>4788</v>
      </c>
      <c r="I137" s="501">
        <v>304.08999999999997</v>
      </c>
      <c r="J137" s="493">
        <v>120547</v>
      </c>
      <c r="K137" s="493">
        <v>1015181</v>
      </c>
      <c r="L137" s="493">
        <v>423600</v>
      </c>
      <c r="M137" s="493">
        <v>44653</v>
      </c>
      <c r="N137" s="493">
        <v>170959</v>
      </c>
      <c r="O137" s="493">
        <f>SUM(L137:N137)</f>
        <v>639212</v>
      </c>
    </row>
    <row r="138" spans="2:16" ht="10.5" customHeight="1" x14ac:dyDescent="0.2">
      <c r="B138" s="298" t="s">
        <v>758</v>
      </c>
      <c r="C138" s="502">
        <v>1264097</v>
      </c>
      <c r="D138" s="562">
        <v>22781</v>
      </c>
      <c r="E138" s="493">
        <v>1127</v>
      </c>
      <c r="F138" s="493">
        <v>54543</v>
      </c>
      <c r="G138" s="513">
        <v>2723.04</v>
      </c>
      <c r="H138" s="493">
        <v>5286</v>
      </c>
      <c r="I138" s="501">
        <v>327.97</v>
      </c>
      <c r="J138" s="493">
        <v>92460</v>
      </c>
      <c r="K138" s="493">
        <v>1072775</v>
      </c>
      <c r="L138" s="493">
        <v>445100</v>
      </c>
      <c r="M138" s="493">
        <v>40440</v>
      </c>
      <c r="N138" s="493">
        <v>186562</v>
      </c>
      <c r="O138" s="493">
        <f>SUM(L138:N138)</f>
        <v>672102</v>
      </c>
    </row>
    <row r="139" spans="2:16" ht="10.5" customHeight="1" x14ac:dyDescent="0.2">
      <c r="B139" s="298" t="s">
        <v>759</v>
      </c>
      <c r="C139" s="502">
        <v>1317920</v>
      </c>
      <c r="D139" s="562">
        <v>22845</v>
      </c>
      <c r="E139" s="493">
        <v>1311</v>
      </c>
      <c r="F139" s="493">
        <v>64551</v>
      </c>
      <c r="G139" s="513">
        <v>3031.52</v>
      </c>
      <c r="H139" s="493">
        <v>4591</v>
      </c>
      <c r="I139" s="501">
        <v>361.43</v>
      </c>
      <c r="J139" s="493">
        <v>148301</v>
      </c>
      <c r="K139" s="493">
        <v>1061257</v>
      </c>
      <c r="L139" s="493">
        <v>594152</v>
      </c>
      <c r="M139" s="493">
        <v>77885</v>
      </c>
      <c r="N139" s="493">
        <v>239639</v>
      </c>
      <c r="O139" s="493">
        <f>SUM(L139:N139)</f>
        <v>911676</v>
      </c>
    </row>
    <row r="140" spans="2:16" ht="10.5" customHeight="1" x14ac:dyDescent="0.2">
      <c r="B140" s="298"/>
      <c r="C140" s="502"/>
      <c r="D140" s="562"/>
      <c r="E140" s="493"/>
      <c r="F140" s="493"/>
      <c r="G140" s="513"/>
      <c r="H140" s="493"/>
      <c r="I140" s="501"/>
      <c r="J140" s="493"/>
      <c r="K140" s="493"/>
      <c r="L140" s="493"/>
      <c r="M140" s="493"/>
      <c r="N140" s="493"/>
      <c r="O140" s="493"/>
    </row>
    <row r="141" spans="2:16" ht="10.5" customHeight="1" x14ac:dyDescent="0.2">
      <c r="B141" s="298" t="s">
        <v>760</v>
      </c>
      <c r="C141" s="502">
        <v>1317766</v>
      </c>
      <c r="D141" s="562">
        <v>22172</v>
      </c>
      <c r="E141" s="493">
        <v>1539</v>
      </c>
      <c r="F141" s="493">
        <v>65627</v>
      </c>
      <c r="G141" s="513">
        <v>3365.81</v>
      </c>
      <c r="H141" s="493">
        <v>4399</v>
      </c>
      <c r="I141" s="501">
        <v>389.96</v>
      </c>
      <c r="J141" s="493">
        <v>136392</v>
      </c>
      <c r="K141" s="493">
        <v>1073750</v>
      </c>
      <c r="L141" s="493">
        <v>653095</v>
      </c>
      <c r="M141" s="493">
        <v>67869</v>
      </c>
      <c r="N141" s="493">
        <v>270350</v>
      </c>
      <c r="O141" s="493">
        <f>SUM(L141:N141)</f>
        <v>991314</v>
      </c>
    </row>
    <row r="142" spans="2:16" ht="10.5" customHeight="1" x14ac:dyDescent="0.2">
      <c r="B142" s="298" t="s">
        <v>761</v>
      </c>
      <c r="C142" s="502">
        <v>1407157</v>
      </c>
      <c r="D142" s="562">
        <v>22632</v>
      </c>
      <c r="E142" s="493">
        <v>1800</v>
      </c>
      <c r="F142" s="493">
        <v>77741</v>
      </c>
      <c r="G142" s="513">
        <v>3868.85</v>
      </c>
      <c r="H142" s="493">
        <v>5155</v>
      </c>
      <c r="I142" s="501">
        <v>449.47</v>
      </c>
      <c r="J142" s="493">
        <v>174660</v>
      </c>
      <c r="K142" s="493">
        <v>1111046</v>
      </c>
      <c r="L142" s="493">
        <v>707791</v>
      </c>
      <c r="M142" s="493">
        <v>98293</v>
      </c>
      <c r="N142" s="493">
        <v>360465</v>
      </c>
      <c r="O142" s="493">
        <f>SUM(L142:N142)</f>
        <v>1166549</v>
      </c>
    </row>
    <row r="143" spans="2:16" ht="10.5" customHeight="1" x14ac:dyDescent="0.2">
      <c r="B143" s="298" t="s">
        <v>449</v>
      </c>
      <c r="C143" s="502">
        <v>1248862</v>
      </c>
      <c r="D143" s="562">
        <v>21472</v>
      </c>
      <c r="E143" s="493">
        <v>1964</v>
      </c>
      <c r="F143" s="493">
        <v>67175</v>
      </c>
      <c r="G143" s="513">
        <v>4495.95</v>
      </c>
      <c r="H143" s="493">
        <v>2954</v>
      </c>
      <c r="I143" s="501">
        <v>601.49</v>
      </c>
      <c r="J143" s="493">
        <v>119093</v>
      </c>
      <c r="K143" s="493">
        <v>1023506</v>
      </c>
      <c r="L143" s="493">
        <v>692455</v>
      </c>
      <c r="M143" s="493">
        <v>95889</v>
      </c>
      <c r="N143" s="493">
        <v>362490</v>
      </c>
      <c r="O143" s="493">
        <f>SUM(L143:N143)</f>
        <v>1150834</v>
      </c>
    </row>
    <row r="144" spans="2:16" ht="10.5" customHeight="1" x14ac:dyDescent="0.2">
      <c r="B144" s="298" t="s">
        <v>450</v>
      </c>
      <c r="C144" s="502">
        <v>1292201</v>
      </c>
      <c r="D144" s="562">
        <v>21964</v>
      </c>
      <c r="E144" s="493">
        <v>2024</v>
      </c>
      <c r="F144" s="493">
        <v>93972</v>
      </c>
      <c r="G144" s="513">
        <v>4556.4399999999996</v>
      </c>
      <c r="H144" s="493">
        <v>2699</v>
      </c>
      <c r="I144" s="501">
        <v>556.97</v>
      </c>
      <c r="J144" s="493">
        <v>139422</v>
      </c>
      <c r="K144" s="493">
        <v>1020337</v>
      </c>
      <c r="L144" s="493">
        <v>866400</v>
      </c>
      <c r="M144" s="493">
        <v>101014</v>
      </c>
      <c r="N144" s="493">
        <v>489530</v>
      </c>
      <c r="O144" s="493">
        <f>SUM(L144:N144)</f>
        <v>1456944</v>
      </c>
    </row>
    <row r="145" spans="1:15" ht="10.5" customHeight="1" x14ac:dyDescent="0.2">
      <c r="A145" s="1848">
        <v>36</v>
      </c>
      <c r="B145" s="298" t="s">
        <v>451</v>
      </c>
      <c r="C145" s="502">
        <v>1362820</v>
      </c>
      <c r="D145" s="562">
        <v>23088</v>
      </c>
      <c r="E145" s="493">
        <v>2343</v>
      </c>
      <c r="F145" s="493">
        <v>98859</v>
      </c>
      <c r="G145" s="513">
        <v>4881.09</v>
      </c>
      <c r="H145" s="493">
        <v>2980</v>
      </c>
      <c r="I145" s="501">
        <v>589.59</v>
      </c>
      <c r="J145" s="493">
        <v>158629</v>
      </c>
      <c r="K145" s="493">
        <v>1063915</v>
      </c>
      <c r="L145" s="493">
        <v>963243</v>
      </c>
      <c r="M145" s="493">
        <v>115215</v>
      </c>
      <c r="N145" s="493">
        <v>558288</v>
      </c>
      <c r="O145" s="493">
        <f>SUM(L145:N145)</f>
        <v>1636746</v>
      </c>
    </row>
    <row r="146" spans="1:15" ht="10.5" customHeight="1" x14ac:dyDescent="0.2">
      <c r="A146" s="1848"/>
      <c r="B146" s="298"/>
      <c r="C146" s="502"/>
      <c r="D146" s="562"/>
      <c r="E146" s="493"/>
      <c r="F146" s="493"/>
      <c r="G146" s="513"/>
      <c r="H146" s="493"/>
      <c r="I146" s="501"/>
      <c r="J146" s="493"/>
      <c r="K146" s="493"/>
      <c r="L146" s="493"/>
      <c r="M146" s="493"/>
      <c r="N146" s="493"/>
      <c r="O146" s="493"/>
    </row>
    <row r="147" spans="1:15" ht="10.5" customHeight="1" x14ac:dyDescent="0.2">
      <c r="B147" s="298" t="s">
        <v>320</v>
      </c>
      <c r="C147" s="502">
        <v>1411310</v>
      </c>
      <c r="D147" s="562">
        <v>22229</v>
      </c>
      <c r="E147" s="493">
        <v>2527</v>
      </c>
      <c r="F147" s="493">
        <v>103016</v>
      </c>
      <c r="G147" s="513">
        <v>5021.04</v>
      </c>
      <c r="H147" s="493">
        <v>3337</v>
      </c>
      <c r="I147" s="501">
        <v>782.02</v>
      </c>
      <c r="J147" s="493">
        <v>120309</v>
      </c>
      <c r="K147" s="493">
        <v>1148114</v>
      </c>
      <c r="L147" s="493">
        <v>1233107</v>
      </c>
      <c r="M147" s="493">
        <v>103213</v>
      </c>
      <c r="N147" s="493">
        <v>595598</v>
      </c>
      <c r="O147" s="493">
        <f>SUM(L147:N147)</f>
        <v>1931918</v>
      </c>
    </row>
    <row r="148" spans="1:15" ht="10.5" customHeight="1" x14ac:dyDescent="0.2">
      <c r="B148" s="298" t="s">
        <v>321</v>
      </c>
      <c r="C148" s="502">
        <v>1438550</v>
      </c>
      <c r="D148" s="562">
        <v>20972</v>
      </c>
      <c r="E148" s="493">
        <v>2321</v>
      </c>
      <c r="F148" s="493">
        <v>109907</v>
      </c>
      <c r="G148" s="513">
        <v>5698.82</v>
      </c>
      <c r="H148" s="493">
        <v>5370</v>
      </c>
      <c r="I148" s="501">
        <v>906.08</v>
      </c>
      <c r="J148" s="493">
        <v>167942</v>
      </c>
      <c r="K148" s="493">
        <v>1120603</v>
      </c>
      <c r="L148" s="493">
        <v>1462523</v>
      </c>
      <c r="M148" s="493">
        <v>136553</v>
      </c>
      <c r="N148" s="493">
        <v>703191</v>
      </c>
      <c r="O148" s="493">
        <f>SUM(L148:N148)</f>
        <v>2302267</v>
      </c>
    </row>
    <row r="149" spans="1:15" ht="10.5" customHeight="1" x14ac:dyDescent="0.2">
      <c r="B149" s="298" t="s">
        <v>322</v>
      </c>
      <c r="C149" s="502">
        <v>1333481</v>
      </c>
      <c r="D149" s="562">
        <v>21659</v>
      </c>
      <c r="E149" s="493">
        <v>2992</v>
      </c>
      <c r="F149" s="493">
        <v>141591</v>
      </c>
      <c r="G149" s="513">
        <v>6935.47</v>
      </c>
      <c r="H149" s="493">
        <v>3308</v>
      </c>
      <c r="I149" s="501">
        <v>885.75</v>
      </c>
      <c r="J149" s="493">
        <v>113339</v>
      </c>
      <c r="K149" s="493">
        <v>1041004</v>
      </c>
      <c r="L149" s="493">
        <v>1412591</v>
      </c>
      <c r="M149" s="493">
        <v>123044</v>
      </c>
      <c r="N149" s="493">
        <v>1071522</v>
      </c>
      <c r="O149" s="493">
        <f>SUM(L149:N149)</f>
        <v>2607157</v>
      </c>
    </row>
    <row r="150" spans="1:15" ht="10.5" customHeight="1" x14ac:dyDescent="0.2">
      <c r="B150" s="298" t="s">
        <v>323</v>
      </c>
      <c r="C150" s="502">
        <v>1555659</v>
      </c>
      <c r="D150" s="562">
        <v>23826</v>
      </c>
      <c r="E150" s="493">
        <v>2936</v>
      </c>
      <c r="F150" s="493">
        <v>167747</v>
      </c>
      <c r="G150" s="513">
        <v>7493.87</v>
      </c>
      <c r="H150" s="493">
        <v>4693</v>
      </c>
      <c r="I150" s="513">
        <v>1019.56</v>
      </c>
      <c r="J150" s="493">
        <v>170376</v>
      </c>
      <c r="K150" s="493">
        <v>1173596</v>
      </c>
      <c r="L150" s="493">
        <v>1435912</v>
      </c>
      <c r="M150" s="493">
        <v>231366</v>
      </c>
      <c r="N150" s="493">
        <v>1355754</v>
      </c>
      <c r="O150" s="493">
        <f>SUM(L150:N150)</f>
        <v>3023032</v>
      </c>
    </row>
    <row r="151" spans="1:15" ht="10.5" customHeight="1" x14ac:dyDescent="0.2">
      <c r="B151" s="298" t="s">
        <v>279</v>
      </c>
      <c r="C151" s="502">
        <v>1460677</v>
      </c>
      <c r="D151" s="562">
        <v>22910</v>
      </c>
      <c r="E151" s="493">
        <v>2785</v>
      </c>
      <c r="F151" s="493">
        <v>168327</v>
      </c>
      <c r="G151" s="513">
        <v>6340.93</v>
      </c>
      <c r="H151" s="493">
        <v>4082</v>
      </c>
      <c r="I151" s="513">
        <v>1027.07</v>
      </c>
      <c r="J151" s="493">
        <v>152568</v>
      </c>
      <c r="K151" s="493">
        <v>1098170</v>
      </c>
      <c r="L151" s="493">
        <v>1458135</v>
      </c>
      <c r="M151" s="493">
        <v>190943</v>
      </c>
      <c r="N151" s="493">
        <v>1157131</v>
      </c>
      <c r="O151" s="493">
        <f>SUM(L151:N151)</f>
        <v>2806209</v>
      </c>
    </row>
    <row r="152" spans="1:15" ht="10.5" customHeight="1" x14ac:dyDescent="0.2">
      <c r="B152" s="298"/>
      <c r="C152" s="502"/>
      <c r="D152" s="562"/>
      <c r="E152" s="493"/>
      <c r="F152" s="493"/>
      <c r="G152" s="513"/>
      <c r="H152" s="493"/>
      <c r="I152" s="513"/>
      <c r="J152" s="493"/>
      <c r="K152" s="493"/>
      <c r="L152" s="493"/>
      <c r="M152" s="493"/>
      <c r="N152" s="493"/>
      <c r="O152" s="493"/>
    </row>
    <row r="153" spans="1:15" ht="10.5" customHeight="1" x14ac:dyDescent="0.2">
      <c r="B153" s="298" t="s">
        <v>324</v>
      </c>
      <c r="C153" s="502">
        <v>1328635</v>
      </c>
      <c r="D153" s="562">
        <v>23566</v>
      </c>
      <c r="E153" s="493">
        <v>3210</v>
      </c>
      <c r="F153" s="493">
        <v>170379</v>
      </c>
      <c r="G153" s="513">
        <v>8386.42</v>
      </c>
      <c r="H153" s="493">
        <v>3044</v>
      </c>
      <c r="I153" s="513">
        <v>1069.6500000000001</v>
      </c>
      <c r="J153" s="493">
        <v>139372</v>
      </c>
      <c r="K153" s="493">
        <v>977461</v>
      </c>
      <c r="L153" s="493">
        <v>1595747</v>
      </c>
      <c r="M153" s="493">
        <v>147661</v>
      </c>
      <c r="N153" s="493">
        <v>1534281</v>
      </c>
      <c r="O153" s="493">
        <f>SUM(L153:N153)</f>
        <v>3277689</v>
      </c>
    </row>
    <row r="154" spans="1:15" ht="10.5" customHeight="1" x14ac:dyDescent="0.2">
      <c r="B154" s="298" t="s">
        <v>325</v>
      </c>
      <c r="C154" s="502">
        <v>1494345</v>
      </c>
      <c r="D154" s="562">
        <v>26980</v>
      </c>
      <c r="E154" s="493">
        <v>3418</v>
      </c>
      <c r="F154" s="494">
        <v>196906</v>
      </c>
      <c r="G154" s="515">
        <v>5789.03</v>
      </c>
      <c r="H154" s="494">
        <v>2915</v>
      </c>
      <c r="I154" s="515">
        <v>1115.73</v>
      </c>
      <c r="J154" s="494">
        <v>169420</v>
      </c>
      <c r="K154" s="494">
        <v>1079875</v>
      </c>
      <c r="L154" s="493">
        <v>2075450</v>
      </c>
      <c r="M154" s="493">
        <v>134681</v>
      </c>
      <c r="N154" s="493">
        <v>1270091</v>
      </c>
      <c r="O154" s="493">
        <f>SUM(L154:N154)</f>
        <v>3480222</v>
      </c>
    </row>
    <row r="155" spans="1:15" ht="10.5" customHeight="1" x14ac:dyDescent="0.2">
      <c r="B155" s="298" t="s">
        <v>278</v>
      </c>
      <c r="C155" s="502">
        <v>1642547</v>
      </c>
      <c r="D155" s="562">
        <v>29978</v>
      </c>
      <c r="E155" s="493">
        <v>3623</v>
      </c>
      <c r="F155" s="494">
        <v>210209</v>
      </c>
      <c r="G155" s="515">
        <v>6760.75</v>
      </c>
      <c r="H155" s="494">
        <v>2273</v>
      </c>
      <c r="I155" s="515">
        <v>1744.93</v>
      </c>
      <c r="J155" s="494">
        <v>146908</v>
      </c>
      <c r="K155" s="494">
        <v>1233689</v>
      </c>
      <c r="L155" s="493">
        <v>2576101</v>
      </c>
      <c r="M155" s="493">
        <v>170212</v>
      </c>
      <c r="N155" s="493">
        <v>1571401</v>
      </c>
      <c r="O155" s="493">
        <f>SUM(L155:N155)</f>
        <v>4317714</v>
      </c>
    </row>
    <row r="156" spans="1:15" ht="10.5" customHeight="1" x14ac:dyDescent="0.2">
      <c r="B156" s="298" t="s">
        <v>715</v>
      </c>
      <c r="C156" s="502">
        <v>1761798</v>
      </c>
      <c r="D156" s="562">
        <v>29920</v>
      </c>
      <c r="E156" s="493">
        <v>3982</v>
      </c>
      <c r="F156" s="494">
        <v>239376</v>
      </c>
      <c r="G156" s="515">
        <v>7440.62</v>
      </c>
      <c r="H156" s="494">
        <v>3018</v>
      </c>
      <c r="I156" s="515">
        <v>1216.72</v>
      </c>
      <c r="J156" s="494">
        <v>158064</v>
      </c>
      <c r="K156" s="416">
        <v>1312184</v>
      </c>
      <c r="L156" s="494">
        <v>2810649</v>
      </c>
      <c r="M156" s="494">
        <v>168043</v>
      </c>
      <c r="N156" s="494">
        <v>1944463</v>
      </c>
      <c r="O156" s="493">
        <f>SUM(L156:N156)</f>
        <v>4923155</v>
      </c>
    </row>
    <row r="157" spans="1:15" ht="10.5" customHeight="1" x14ac:dyDescent="0.2">
      <c r="B157" s="298" t="s">
        <v>743</v>
      </c>
      <c r="C157" s="502">
        <v>1548143</v>
      </c>
      <c r="D157" s="562">
        <v>25743</v>
      </c>
      <c r="E157" s="493">
        <v>4152</v>
      </c>
      <c r="F157" s="494">
        <v>210401</v>
      </c>
      <c r="G157" s="515">
        <v>7698.03</v>
      </c>
      <c r="H157" s="494">
        <v>2632</v>
      </c>
      <c r="I157" s="515">
        <v>1491.37</v>
      </c>
      <c r="J157" s="494">
        <v>121664</v>
      </c>
      <c r="K157" s="416">
        <v>1171632</v>
      </c>
      <c r="L157" s="494">
        <v>2643812</v>
      </c>
      <c r="M157" s="494">
        <v>169065</v>
      </c>
      <c r="N157" s="494">
        <v>1764282</v>
      </c>
      <c r="O157" s="493">
        <f>SUM(L157:N157)</f>
        <v>4577159</v>
      </c>
    </row>
    <row r="158" spans="1:15" ht="10.5" customHeight="1" x14ac:dyDescent="0.2">
      <c r="B158" s="298"/>
      <c r="C158" s="502"/>
      <c r="D158" s="562"/>
      <c r="E158" s="493"/>
      <c r="F158" s="494"/>
      <c r="G158" s="515"/>
      <c r="H158" s="494"/>
      <c r="I158" s="515"/>
      <c r="J158" s="494"/>
      <c r="K158" s="416"/>
      <c r="L158" s="494"/>
      <c r="M158" s="494"/>
      <c r="N158" s="494"/>
      <c r="O158" s="493"/>
    </row>
    <row r="159" spans="1:15" ht="10.5" customHeight="1" x14ac:dyDescent="0.2">
      <c r="B159" s="298" t="s">
        <v>496</v>
      </c>
      <c r="C159" s="502">
        <v>1757447</v>
      </c>
      <c r="D159" s="555">
        <v>29110</v>
      </c>
      <c r="E159" s="493">
        <v>4587</v>
      </c>
      <c r="F159" s="494">
        <v>240656</v>
      </c>
      <c r="G159" s="515">
        <v>6071.72</v>
      </c>
      <c r="H159" s="494">
        <v>3151</v>
      </c>
      <c r="I159" s="515">
        <v>1470.12</v>
      </c>
      <c r="J159" s="494">
        <v>164916</v>
      </c>
      <c r="K159" s="494">
        <v>1301578</v>
      </c>
      <c r="L159" s="494">
        <v>2636879</v>
      </c>
      <c r="M159" s="494">
        <v>216280</v>
      </c>
      <c r="N159" s="494">
        <v>1639635</v>
      </c>
      <c r="O159" s="493">
        <f>SUM(L159:N159)</f>
        <v>4492794</v>
      </c>
    </row>
    <row r="160" spans="1:15" ht="10.5" customHeight="1" x14ac:dyDescent="0.2">
      <c r="B160" s="298" t="s">
        <v>382</v>
      </c>
      <c r="C160" s="502">
        <v>1812410</v>
      </c>
      <c r="D160" s="555">
        <v>26974</v>
      </c>
      <c r="E160" s="493">
        <v>5117</v>
      </c>
      <c r="F160" s="494">
        <v>237394</v>
      </c>
      <c r="G160" s="515">
        <v>7786.81</v>
      </c>
      <c r="H160" s="494">
        <v>3468</v>
      </c>
      <c r="I160" s="515">
        <v>1589.73</v>
      </c>
      <c r="J160" s="494">
        <v>176128</v>
      </c>
      <c r="K160" s="494">
        <v>1351447</v>
      </c>
      <c r="L160" s="494">
        <v>2852543</v>
      </c>
      <c r="M160" s="494">
        <v>267993</v>
      </c>
      <c r="N160" s="494">
        <v>2039444</v>
      </c>
      <c r="O160" s="493">
        <f>SUM(L160:N160)</f>
        <v>5159980</v>
      </c>
    </row>
    <row r="161" spans="2:16" ht="10.5" customHeight="1" x14ac:dyDescent="0.2">
      <c r="B161" s="300">
        <v>39295</v>
      </c>
      <c r="C161" s="502">
        <v>1865282</v>
      </c>
      <c r="D161" s="555">
        <v>25663</v>
      </c>
      <c r="E161" s="493">
        <v>5719</v>
      </c>
      <c r="F161" s="494">
        <v>224872</v>
      </c>
      <c r="G161" s="515">
        <v>9629.16</v>
      </c>
      <c r="H161" s="494">
        <v>2762</v>
      </c>
      <c r="I161" s="515">
        <v>1632.11</v>
      </c>
      <c r="J161" s="494">
        <v>169760</v>
      </c>
      <c r="K161" s="494">
        <v>1425612</v>
      </c>
      <c r="L161" s="494">
        <v>3319899</v>
      </c>
      <c r="M161" s="494">
        <v>317762</v>
      </c>
      <c r="N161" s="494">
        <v>2364875</v>
      </c>
      <c r="O161" s="493">
        <f>SUM(L161:N161)</f>
        <v>6002536</v>
      </c>
    </row>
    <row r="162" spans="2:16" ht="10.5" customHeight="1" x14ac:dyDescent="0.2">
      <c r="B162" s="300">
        <v>39692</v>
      </c>
      <c r="C162" s="502">
        <v>1748590</v>
      </c>
      <c r="D162" s="555">
        <v>23835</v>
      </c>
      <c r="E162" s="494">
        <v>6680</v>
      </c>
      <c r="F162" s="494">
        <v>228050</v>
      </c>
      <c r="G162" s="515">
        <v>11122.51</v>
      </c>
      <c r="H162" s="494">
        <v>3010</v>
      </c>
      <c r="I162" s="515">
        <v>1707.42</v>
      </c>
      <c r="J162" s="494">
        <v>130876</v>
      </c>
      <c r="K162" s="494">
        <v>1347620</v>
      </c>
      <c r="L162" s="494">
        <v>3648903</v>
      </c>
      <c r="M162" s="494">
        <v>443913</v>
      </c>
      <c r="N162" s="494">
        <v>2753557</v>
      </c>
      <c r="O162" s="493">
        <f>SUM(L162:N162)</f>
        <v>6846373</v>
      </c>
    </row>
    <row r="163" spans="2:16" ht="10.5" customHeight="1" x14ac:dyDescent="0.2">
      <c r="B163" s="300">
        <v>40087</v>
      </c>
      <c r="C163" s="502">
        <v>1743496</v>
      </c>
      <c r="D163" s="555">
        <v>23499</v>
      </c>
      <c r="E163" s="494">
        <v>6962</v>
      </c>
      <c r="F163" s="494">
        <v>239343</v>
      </c>
      <c r="G163" s="515">
        <v>11783.68</v>
      </c>
      <c r="H163" s="494">
        <v>1752</v>
      </c>
      <c r="I163" s="515">
        <v>1749.82</v>
      </c>
      <c r="J163" s="494">
        <v>202512</v>
      </c>
      <c r="K163" s="494">
        <v>1261309</v>
      </c>
      <c r="L163" s="494">
        <v>3619398</v>
      </c>
      <c r="M163" s="494">
        <v>509348</v>
      </c>
      <c r="N163" s="494">
        <v>3042947</v>
      </c>
      <c r="O163" s="493">
        <f>SUM(L163:N163)</f>
        <v>7171693</v>
      </c>
    </row>
    <row r="164" spans="2:16" ht="10.5" customHeight="1" x14ac:dyDescent="0.2">
      <c r="B164" s="300"/>
      <c r="C164" s="502"/>
      <c r="D164" s="555"/>
      <c r="E164" s="494"/>
      <c r="F164" s="494"/>
      <c r="G164" s="515"/>
      <c r="H164" s="494"/>
      <c r="I164" s="515"/>
      <c r="J164" s="494"/>
      <c r="K164" s="494"/>
      <c r="L164" s="494"/>
      <c r="M164" s="494"/>
      <c r="N164" s="494"/>
      <c r="O164" s="494"/>
    </row>
    <row r="165" spans="2:16" ht="10.5" customHeight="1" x14ac:dyDescent="0.2">
      <c r="B165" s="319" t="s">
        <v>332</v>
      </c>
      <c r="C165" s="502">
        <v>1680436</v>
      </c>
      <c r="D165" s="555">
        <v>23215</v>
      </c>
      <c r="E165" s="494">
        <v>7600</v>
      </c>
      <c r="F165" s="494">
        <v>222715</v>
      </c>
      <c r="G165" s="515">
        <v>12281.94</v>
      </c>
      <c r="H165" s="494">
        <v>2375</v>
      </c>
      <c r="I165" s="515">
        <v>2010</v>
      </c>
      <c r="J165" s="494">
        <v>114800</v>
      </c>
      <c r="K165" s="494">
        <v>1302530</v>
      </c>
      <c r="L165" s="494">
        <v>3553496</v>
      </c>
      <c r="M165" s="494">
        <v>371106</v>
      </c>
      <c r="N165" s="494">
        <v>2975656</v>
      </c>
      <c r="O165" s="493">
        <f>SUM(L165:N165)</f>
        <v>6900258</v>
      </c>
    </row>
    <row r="166" spans="2:16" ht="10.5" customHeight="1" x14ac:dyDescent="0.2">
      <c r="B166" s="319" t="s">
        <v>335</v>
      </c>
      <c r="C166" s="502">
        <v>1841385</v>
      </c>
      <c r="D166" s="555">
        <v>24118</v>
      </c>
      <c r="E166" s="494">
        <v>7937</v>
      </c>
      <c r="F166" s="494">
        <v>232902</v>
      </c>
      <c r="G166" s="515">
        <v>13261.61</v>
      </c>
      <c r="H166" s="494">
        <v>1649</v>
      </c>
      <c r="I166" s="515">
        <v>2529.69</v>
      </c>
      <c r="J166" s="494">
        <v>151628</v>
      </c>
      <c r="K166" s="494">
        <v>1414483</v>
      </c>
      <c r="L166" s="494">
        <v>4131387</v>
      </c>
      <c r="M166" s="494">
        <v>546813</v>
      </c>
      <c r="N166" s="494">
        <v>3354300</v>
      </c>
      <c r="O166" s="493">
        <f>SUM(L166:N166)</f>
        <v>8032500</v>
      </c>
    </row>
    <row r="167" spans="2:16" ht="10.5" customHeight="1" x14ac:dyDescent="0.2">
      <c r="B167" s="319" t="s">
        <v>1318</v>
      </c>
      <c r="C167" s="502">
        <v>1979872</v>
      </c>
      <c r="D167" s="555">
        <v>21473</v>
      </c>
      <c r="E167" s="494">
        <v>9135</v>
      </c>
      <c r="F167" s="494">
        <v>219926</v>
      </c>
      <c r="G167" s="515">
        <v>15025.43</v>
      </c>
      <c r="H167" s="494">
        <v>2458</v>
      </c>
      <c r="I167" s="515">
        <v>2613.5</v>
      </c>
      <c r="J167" s="494">
        <v>223156</v>
      </c>
      <c r="K167" s="494">
        <v>1498243</v>
      </c>
      <c r="L167" s="494">
        <v>4820691</v>
      </c>
      <c r="M167" s="494">
        <v>754914</v>
      </c>
      <c r="N167" s="494">
        <v>3577107</v>
      </c>
      <c r="O167" s="493">
        <f>SUM(L167:N167)</f>
        <v>9152712</v>
      </c>
    </row>
    <row r="168" spans="2:16" ht="10.5" customHeight="1" x14ac:dyDescent="0.2">
      <c r="B168" s="319" t="s">
        <v>1356</v>
      </c>
      <c r="C168" s="502">
        <v>1949264</v>
      </c>
      <c r="D168" s="555">
        <v>19397</v>
      </c>
      <c r="E168" s="494">
        <v>10602</v>
      </c>
      <c r="F168" s="494">
        <v>210597</v>
      </c>
      <c r="G168" s="515">
        <v>18069.16</v>
      </c>
      <c r="H168" s="494">
        <v>2876</v>
      </c>
      <c r="I168" s="515">
        <v>2888.02</v>
      </c>
      <c r="J168" s="494">
        <v>184204</v>
      </c>
      <c r="K168" s="494">
        <v>1519708</v>
      </c>
      <c r="L168" s="494">
        <v>4727031</v>
      </c>
      <c r="M168" s="494">
        <v>653886</v>
      </c>
      <c r="N168" s="494">
        <v>4094282</v>
      </c>
      <c r="O168" s="493">
        <v>9475199</v>
      </c>
    </row>
    <row r="169" spans="2:16" ht="10.5" customHeight="1" x14ac:dyDescent="0.2">
      <c r="B169" s="319" t="s">
        <v>1357</v>
      </c>
      <c r="C169" s="502">
        <v>2007336</v>
      </c>
      <c r="D169" s="555">
        <v>20403</v>
      </c>
      <c r="E169" s="494">
        <v>11399</v>
      </c>
      <c r="F169" s="494">
        <v>253211</v>
      </c>
      <c r="G169" s="515">
        <v>18458.86</v>
      </c>
      <c r="H169" s="494">
        <v>1123</v>
      </c>
      <c r="I169" s="515">
        <v>3582.18</v>
      </c>
      <c r="J169" s="494">
        <v>242148</v>
      </c>
      <c r="K169" s="494">
        <v>1477091</v>
      </c>
      <c r="L169" s="494">
        <v>4792934</v>
      </c>
      <c r="M169" s="494">
        <v>748655</v>
      </c>
      <c r="N169" s="494">
        <v>4993837</v>
      </c>
      <c r="O169" s="493">
        <v>10535427</v>
      </c>
    </row>
    <row r="170" spans="2:16" ht="10.5" customHeight="1" x14ac:dyDescent="0.2">
      <c r="B170" s="319"/>
      <c r="C170" s="502"/>
      <c r="D170" s="555"/>
      <c r="E170" s="494"/>
      <c r="F170" s="494"/>
      <c r="G170" s="515"/>
      <c r="H170" s="494"/>
      <c r="I170" s="515"/>
      <c r="J170" s="494"/>
      <c r="K170" s="494"/>
      <c r="L170" s="494"/>
      <c r="M170" s="494"/>
      <c r="N170" s="494"/>
      <c r="O170" s="493"/>
    </row>
    <row r="171" spans="2:16" ht="10.5" customHeight="1" x14ac:dyDescent="0.2">
      <c r="B171" s="319" t="s">
        <v>1400</v>
      </c>
      <c r="C171" s="502">
        <v>1966291</v>
      </c>
      <c r="D171" s="555">
        <v>21304</v>
      </c>
      <c r="E171" s="494">
        <v>12359</v>
      </c>
      <c r="F171" s="494">
        <v>305512</v>
      </c>
      <c r="G171" s="515">
        <v>22085.74</v>
      </c>
      <c r="H171" s="494">
        <v>2382</v>
      </c>
      <c r="I171" s="515">
        <v>4026.54</v>
      </c>
      <c r="J171" s="494">
        <v>218516</v>
      </c>
      <c r="K171" s="494">
        <v>1405401</v>
      </c>
      <c r="L171" s="494">
        <v>5030088</v>
      </c>
      <c r="M171" s="494">
        <v>871874</v>
      </c>
      <c r="N171" s="494">
        <v>7110120</v>
      </c>
      <c r="O171" s="493">
        <v>13012082</v>
      </c>
    </row>
    <row r="172" spans="2:16" ht="12.75" customHeight="1" x14ac:dyDescent="0.2">
      <c r="B172" s="320" t="s">
        <v>1492</v>
      </c>
      <c r="C172" s="520">
        <v>2032582</v>
      </c>
      <c r="D172" s="556">
        <v>20713</v>
      </c>
      <c r="E172" s="497">
        <v>13162</v>
      </c>
      <c r="F172" s="497">
        <v>329009</v>
      </c>
      <c r="G172" s="523">
        <v>20413.79</v>
      </c>
      <c r="H172" s="497">
        <v>2146</v>
      </c>
      <c r="I172" s="523">
        <v>4541.21</v>
      </c>
      <c r="J172" s="497">
        <v>262356</v>
      </c>
      <c r="K172" s="497" t="s">
        <v>452</v>
      </c>
      <c r="L172" s="497" t="s">
        <v>452</v>
      </c>
      <c r="M172" s="497" t="s">
        <v>452</v>
      </c>
      <c r="N172" s="497">
        <v>7089960</v>
      </c>
      <c r="O172" s="497">
        <v>12991923</v>
      </c>
    </row>
    <row r="173" spans="2:16" ht="6" customHeight="1" x14ac:dyDescent="0.2">
      <c r="B173" s="1247"/>
      <c r="C173" s="576"/>
      <c r="D173" s="1320"/>
      <c r="E173" s="1280"/>
      <c r="F173" s="1280"/>
      <c r="G173" s="827"/>
      <c r="H173" s="1280"/>
      <c r="I173" s="827"/>
      <c r="J173" s="1280"/>
      <c r="K173" s="1280"/>
      <c r="L173" s="1280"/>
      <c r="M173" s="1280"/>
      <c r="N173" s="1280"/>
      <c r="O173" s="1280"/>
    </row>
    <row r="174" spans="2:16" ht="10.5" customHeight="1" x14ac:dyDescent="0.2">
      <c r="B174" s="1241" t="s">
        <v>1273</v>
      </c>
      <c r="C174" s="1241"/>
      <c r="D174" s="1241"/>
      <c r="E174" s="1241"/>
      <c r="F174" s="1241"/>
      <c r="G174" s="1241"/>
      <c r="H174" s="1241"/>
    </row>
    <row r="175" spans="2:16" ht="10.5" customHeight="1" x14ac:dyDescent="0.2">
      <c r="B175" s="1241" t="s">
        <v>1274</v>
      </c>
      <c r="C175" s="1241"/>
      <c r="D175" s="1241"/>
      <c r="E175" s="1241"/>
      <c r="F175" s="1241"/>
      <c r="G175" s="1241"/>
      <c r="H175" s="1241"/>
      <c r="P175" s="59"/>
    </row>
    <row r="176" spans="2:16" ht="10.5" customHeight="1" x14ac:dyDescent="0.2">
      <c r="B176" s="1241" t="s">
        <v>1275</v>
      </c>
      <c r="C176" s="1241"/>
      <c r="D176" s="1241"/>
      <c r="E176" s="1241"/>
      <c r="F176" s="1241"/>
      <c r="G176" s="1241"/>
      <c r="H176" s="1241"/>
    </row>
    <row r="177" spans="2:15" ht="10.5" customHeight="1" x14ac:dyDescent="0.2">
      <c r="B177" s="1241" t="s">
        <v>1276</v>
      </c>
      <c r="C177" s="1241"/>
      <c r="D177" s="1241"/>
      <c r="E177" s="1241"/>
      <c r="F177" s="1241"/>
      <c r="G177" s="1241"/>
      <c r="H177" s="1241"/>
    </row>
    <row r="178" spans="2:15" ht="10.5" customHeight="1" x14ac:dyDescent="0.2">
      <c r="B178" s="1241" t="s">
        <v>1277</v>
      </c>
      <c r="C178" s="1241"/>
      <c r="D178" s="1241"/>
      <c r="E178" s="1241"/>
      <c r="F178" s="1241"/>
      <c r="G178" s="1241"/>
      <c r="H178" s="1241"/>
    </row>
    <row r="179" spans="2:15" ht="10.5" customHeight="1" x14ac:dyDescent="0.2">
      <c r="B179" s="1811" t="s">
        <v>1401</v>
      </c>
      <c r="C179" s="1811"/>
      <c r="D179" s="1811"/>
      <c r="E179" s="1811"/>
      <c r="F179" s="1811"/>
      <c r="G179" s="1811"/>
      <c r="H179" s="1811"/>
    </row>
    <row r="180" spans="2:15" ht="10.5" customHeight="1" x14ac:dyDescent="0.2">
      <c r="B180" s="1246" t="s">
        <v>1278</v>
      </c>
      <c r="C180" s="1246"/>
      <c r="D180" s="1246"/>
      <c r="E180" s="1246"/>
      <c r="F180" s="1246"/>
      <c r="G180" s="1246"/>
      <c r="H180" s="1246"/>
    </row>
    <row r="181" spans="2:15" ht="10.5" customHeight="1" x14ac:dyDescent="0.2">
      <c r="B181" s="1246" t="s">
        <v>1279</v>
      </c>
      <c r="C181" s="1246"/>
      <c r="D181" s="1246"/>
      <c r="E181" s="1246"/>
      <c r="F181" s="1246"/>
      <c r="G181" s="1246"/>
      <c r="H181" s="1246"/>
    </row>
    <row r="182" spans="2:15" ht="10.5" customHeight="1" x14ac:dyDescent="0.2">
      <c r="B182" s="1241" t="s">
        <v>1272</v>
      </c>
      <c r="C182" s="1241"/>
      <c r="D182" s="1241"/>
      <c r="E182" s="1241"/>
      <c r="F182" s="1241"/>
      <c r="G182" s="1241"/>
      <c r="H182" s="1241"/>
    </row>
    <row r="183" spans="2:15" ht="10.5" customHeight="1" x14ac:dyDescent="0.2">
      <c r="B183" s="1241"/>
      <c r="C183" s="1241"/>
      <c r="D183" s="1241"/>
      <c r="E183" s="1241"/>
      <c r="F183" s="1241"/>
      <c r="G183" s="1241"/>
      <c r="H183" s="1241"/>
    </row>
    <row r="184" spans="2:15" ht="10.5" customHeight="1" x14ac:dyDescent="0.2">
      <c r="B184" s="1241"/>
      <c r="C184" s="1241"/>
      <c r="D184" s="1241"/>
      <c r="E184" s="1241"/>
      <c r="F184" s="1241"/>
      <c r="G184" s="1241"/>
      <c r="H184" s="1241"/>
    </row>
    <row r="185" spans="2:15" ht="10.5" customHeight="1" x14ac:dyDescent="0.2">
      <c r="C185" s="58"/>
      <c r="D185" s="58"/>
      <c r="E185" s="58"/>
      <c r="F185" s="58"/>
      <c r="G185" s="58"/>
      <c r="H185" s="58"/>
      <c r="I185" s="58"/>
      <c r="J185" s="58"/>
      <c r="K185" s="58"/>
      <c r="L185" s="58"/>
      <c r="M185" s="58"/>
      <c r="N185" s="58"/>
      <c r="O185" s="58"/>
    </row>
    <row r="186" spans="2:15" ht="10.5" customHeight="1" x14ac:dyDescent="0.2">
      <c r="B186" s="48"/>
    </row>
    <row r="187" spans="2:15" ht="11.45" customHeight="1" x14ac:dyDescent="0.2">
      <c r="B187" s="60" t="s">
        <v>7</v>
      </c>
      <c r="D187" s="71"/>
      <c r="E187" s="71"/>
    </row>
    <row r="188" spans="2:15" ht="11.25" customHeight="1" x14ac:dyDescent="0.2">
      <c r="B188" s="1672" t="s">
        <v>942</v>
      </c>
      <c r="C188" s="1690" t="s">
        <v>295</v>
      </c>
      <c r="D188" s="1698" t="s">
        <v>1070</v>
      </c>
      <c r="E188" s="1700"/>
      <c r="F188" s="1698" t="s">
        <v>141</v>
      </c>
      <c r="G188" s="1700"/>
      <c r="H188" s="1698" t="s">
        <v>456</v>
      </c>
      <c r="I188" s="1700"/>
      <c r="J188" s="255" t="s">
        <v>457</v>
      </c>
      <c r="K188" s="1698" t="s">
        <v>272</v>
      </c>
      <c r="L188" s="1700"/>
      <c r="M188" s="1690" t="s">
        <v>458</v>
      </c>
    </row>
    <row r="189" spans="2:15" ht="23.25" customHeight="1" x14ac:dyDescent="0.2">
      <c r="B189" s="1712"/>
      <c r="C189" s="1691"/>
      <c r="D189" s="296" t="s">
        <v>459</v>
      </c>
      <c r="E189" s="272" t="s">
        <v>460</v>
      </c>
      <c r="F189" s="272" t="s">
        <v>459</v>
      </c>
      <c r="G189" s="272" t="s">
        <v>461</v>
      </c>
      <c r="H189" s="272" t="s">
        <v>459</v>
      </c>
      <c r="I189" s="272" t="s">
        <v>460</v>
      </c>
      <c r="J189" s="272" t="s">
        <v>462</v>
      </c>
      <c r="K189" s="272" t="s">
        <v>945</v>
      </c>
      <c r="L189" s="272" t="s">
        <v>946</v>
      </c>
      <c r="M189" s="1691"/>
    </row>
    <row r="190" spans="2:15" ht="11.45" customHeight="1" x14ac:dyDescent="0.2">
      <c r="B190" s="1673"/>
      <c r="C190" s="1682" t="s">
        <v>1247</v>
      </c>
      <c r="D190" s="1683"/>
      <c r="E190" s="430" t="s">
        <v>916</v>
      </c>
      <c r="F190" s="430" t="s">
        <v>1247</v>
      </c>
      <c r="G190" s="430" t="s">
        <v>916</v>
      </c>
      <c r="H190" s="430" t="s">
        <v>1247</v>
      </c>
      <c r="I190" s="430" t="s">
        <v>916</v>
      </c>
      <c r="J190" s="430" t="s">
        <v>1247</v>
      </c>
      <c r="K190" s="1682" t="s">
        <v>493</v>
      </c>
      <c r="L190" s="1684"/>
      <c r="M190" s="1683"/>
    </row>
    <row r="191" spans="2:15" ht="10.5" customHeight="1" x14ac:dyDescent="0.2">
      <c r="B191" s="298" t="s">
        <v>750</v>
      </c>
      <c r="C191" s="555">
        <v>136208</v>
      </c>
      <c r="D191" s="562">
        <v>13108</v>
      </c>
      <c r="E191" s="511">
        <v>296</v>
      </c>
      <c r="F191" s="554">
        <v>46803</v>
      </c>
      <c r="G191" s="525">
        <v>411.01</v>
      </c>
      <c r="H191" s="562">
        <v>61664</v>
      </c>
      <c r="I191" s="501">
        <v>104.85</v>
      </c>
      <c r="J191" s="562">
        <v>12976</v>
      </c>
      <c r="K191" s="562">
        <v>1747</v>
      </c>
      <c r="L191" s="562">
        <v>29381</v>
      </c>
      <c r="M191" s="562">
        <f>SUM(K191:L191)</f>
        <v>31128</v>
      </c>
    </row>
    <row r="192" spans="2:15" ht="10.5" customHeight="1" x14ac:dyDescent="0.2">
      <c r="B192" s="298" t="s">
        <v>751</v>
      </c>
      <c r="C192" s="555">
        <v>138647</v>
      </c>
      <c r="D192" s="562">
        <v>17773</v>
      </c>
      <c r="E192" s="511">
        <v>327</v>
      </c>
      <c r="F192" s="554">
        <v>45871</v>
      </c>
      <c r="G192" s="525">
        <v>601.01</v>
      </c>
      <c r="H192" s="562">
        <v>64942</v>
      </c>
      <c r="I192" s="501">
        <v>89.68</v>
      </c>
      <c r="J192" s="562">
        <v>7383</v>
      </c>
      <c r="K192" s="562">
        <v>1271</v>
      </c>
      <c r="L192" s="562">
        <v>38975</v>
      </c>
      <c r="M192" s="562">
        <f>SUM(K192:L192)</f>
        <v>40246</v>
      </c>
    </row>
    <row r="193" spans="1:13" ht="10.5" customHeight="1" x14ac:dyDescent="0.2">
      <c r="B193" s="298" t="s">
        <v>752</v>
      </c>
      <c r="C193" s="555">
        <v>155987</v>
      </c>
      <c r="D193" s="562">
        <v>17819</v>
      </c>
      <c r="E193" s="511">
        <v>347</v>
      </c>
      <c r="F193" s="554">
        <v>54785</v>
      </c>
      <c r="G193" s="525">
        <v>369.48</v>
      </c>
      <c r="H193" s="562">
        <v>69790</v>
      </c>
      <c r="I193" s="501">
        <v>76.650000000000006</v>
      </c>
      <c r="J193" s="562">
        <v>10833</v>
      </c>
      <c r="K193" s="562">
        <v>1666</v>
      </c>
      <c r="L193" s="562">
        <v>31618</v>
      </c>
      <c r="M193" s="562">
        <f>SUM(K193:L193)</f>
        <v>33284</v>
      </c>
    </row>
    <row r="194" spans="1:13" ht="10.5" customHeight="1" x14ac:dyDescent="0.2">
      <c r="B194" s="298" t="s">
        <v>753</v>
      </c>
      <c r="C194" s="555">
        <v>150102</v>
      </c>
      <c r="D194" s="562">
        <v>16267</v>
      </c>
      <c r="E194" s="511">
        <v>436</v>
      </c>
      <c r="F194" s="554">
        <v>42163</v>
      </c>
      <c r="G194" s="525">
        <v>551.5</v>
      </c>
      <c r="H194" s="562">
        <v>77975</v>
      </c>
      <c r="I194" s="501">
        <v>100.83</v>
      </c>
      <c r="J194" s="562">
        <v>11112</v>
      </c>
      <c r="K194" s="562">
        <v>2364</v>
      </c>
      <c r="L194" s="562">
        <v>38029</v>
      </c>
      <c r="M194" s="562">
        <f>SUM(K194:L194)</f>
        <v>40393</v>
      </c>
    </row>
    <row r="195" spans="1:13" ht="10.5" customHeight="1" x14ac:dyDescent="0.2">
      <c r="B195" s="298" t="s">
        <v>754</v>
      </c>
      <c r="C195" s="555">
        <v>161661</v>
      </c>
      <c r="D195" s="562">
        <v>19809</v>
      </c>
      <c r="E195" s="511">
        <v>479</v>
      </c>
      <c r="F195" s="554">
        <v>48531</v>
      </c>
      <c r="G195" s="525">
        <v>805.31</v>
      </c>
      <c r="H195" s="562">
        <v>73513</v>
      </c>
      <c r="I195" s="501">
        <v>131.65</v>
      </c>
      <c r="J195" s="562">
        <v>9792</v>
      </c>
      <c r="K195" s="562">
        <v>3267</v>
      </c>
      <c r="L195" s="562">
        <v>58372</v>
      </c>
      <c r="M195" s="562">
        <f>SUM(K195:L195)</f>
        <v>61639</v>
      </c>
    </row>
    <row r="196" spans="1:13" ht="10.5" customHeight="1" x14ac:dyDescent="0.2">
      <c r="B196" s="298"/>
      <c r="C196" s="555"/>
      <c r="D196" s="562"/>
      <c r="E196" s="511"/>
      <c r="F196" s="554"/>
      <c r="G196" s="525"/>
      <c r="H196" s="562"/>
      <c r="I196" s="501"/>
      <c r="J196" s="562"/>
      <c r="K196" s="562"/>
      <c r="L196" s="562"/>
      <c r="M196" s="562"/>
    </row>
    <row r="197" spans="1:13" ht="10.5" customHeight="1" x14ac:dyDescent="0.2">
      <c r="B197" s="298" t="s">
        <v>755</v>
      </c>
      <c r="C197" s="555">
        <v>135720</v>
      </c>
      <c r="D197" s="562">
        <v>17017</v>
      </c>
      <c r="E197" s="511">
        <v>591</v>
      </c>
      <c r="F197" s="554">
        <v>46944</v>
      </c>
      <c r="G197" s="525">
        <v>1250.4000000000001</v>
      </c>
      <c r="H197" s="562">
        <v>58249</v>
      </c>
      <c r="I197" s="501">
        <v>152.93</v>
      </c>
      <c r="J197" s="562">
        <v>10864</v>
      </c>
      <c r="K197" s="562">
        <v>3849</v>
      </c>
      <c r="L197" s="562">
        <v>77334</v>
      </c>
      <c r="M197" s="562">
        <f>SUM(K197:L197)</f>
        <v>81183</v>
      </c>
    </row>
    <row r="198" spans="1:13" ht="10.5" customHeight="1" x14ac:dyDescent="0.2">
      <c r="B198" s="298" t="s">
        <v>756</v>
      </c>
      <c r="C198" s="555">
        <v>189449</v>
      </c>
      <c r="D198" s="562">
        <v>21556</v>
      </c>
      <c r="E198" s="511">
        <v>596</v>
      </c>
      <c r="F198" s="554">
        <v>68150</v>
      </c>
      <c r="G198" s="525">
        <v>1033.4100000000001</v>
      </c>
      <c r="H198" s="562">
        <v>81072</v>
      </c>
      <c r="I198" s="501">
        <v>180.86</v>
      </c>
      <c r="J198" s="562">
        <v>15664</v>
      </c>
      <c r="K198" s="562">
        <v>4703</v>
      </c>
      <c r="L198" s="562">
        <v>97443</v>
      </c>
      <c r="M198" s="562">
        <f>SUM(K198:L198)</f>
        <v>102146</v>
      </c>
    </row>
    <row r="199" spans="1:13" ht="10.5" customHeight="1" x14ac:dyDescent="0.2">
      <c r="B199" s="298" t="s">
        <v>757</v>
      </c>
      <c r="C199" s="555">
        <v>200479</v>
      </c>
      <c r="D199" s="562">
        <v>24813</v>
      </c>
      <c r="E199" s="511">
        <v>677</v>
      </c>
      <c r="F199" s="554">
        <v>80552</v>
      </c>
      <c r="G199" s="525">
        <v>1024.1500000000001</v>
      </c>
      <c r="H199" s="562">
        <v>79733</v>
      </c>
      <c r="I199" s="501">
        <v>176.66</v>
      </c>
      <c r="J199" s="562">
        <v>8180</v>
      </c>
      <c r="K199" s="562">
        <v>2330</v>
      </c>
      <c r="L199" s="562">
        <v>114892</v>
      </c>
      <c r="M199" s="562">
        <f>SUM(K199:L199)</f>
        <v>117222</v>
      </c>
    </row>
    <row r="200" spans="1:13" ht="10.5" customHeight="1" x14ac:dyDescent="0.2">
      <c r="B200" s="298" t="s">
        <v>758</v>
      </c>
      <c r="C200" s="555">
        <v>196982</v>
      </c>
      <c r="D200" s="562">
        <v>26892</v>
      </c>
      <c r="E200" s="511">
        <v>737</v>
      </c>
      <c r="F200" s="554">
        <v>67567</v>
      </c>
      <c r="G200" s="525">
        <v>1649.69</v>
      </c>
      <c r="H200" s="562">
        <v>89870</v>
      </c>
      <c r="I200" s="501">
        <v>219.05</v>
      </c>
      <c r="J200" s="562">
        <v>8576</v>
      </c>
      <c r="K200" s="562">
        <v>2691</v>
      </c>
      <c r="L200" s="562">
        <v>150313</v>
      </c>
      <c r="M200" s="562">
        <f>SUM(K200:L200)</f>
        <v>153004</v>
      </c>
    </row>
    <row r="201" spans="1:13" ht="10.5" customHeight="1" x14ac:dyDescent="0.2">
      <c r="B201" s="298" t="s">
        <v>759</v>
      </c>
      <c r="C201" s="555">
        <v>195237</v>
      </c>
      <c r="D201" s="562">
        <v>25967</v>
      </c>
      <c r="E201" s="511">
        <v>833</v>
      </c>
      <c r="F201" s="554">
        <v>87531</v>
      </c>
      <c r="G201" s="525">
        <v>1790.8</v>
      </c>
      <c r="H201" s="562">
        <v>73933</v>
      </c>
      <c r="I201" s="501">
        <v>242.63</v>
      </c>
      <c r="J201" s="562">
        <v>3841</v>
      </c>
      <c r="K201" s="562">
        <v>1434</v>
      </c>
      <c r="L201" s="562">
        <v>195566</v>
      </c>
      <c r="M201" s="562">
        <f>SUM(K201:L201)</f>
        <v>197000</v>
      </c>
    </row>
    <row r="202" spans="1:13" ht="10.5" customHeight="1" x14ac:dyDescent="0.2">
      <c r="B202" s="298"/>
      <c r="C202" s="555"/>
      <c r="D202" s="562"/>
      <c r="E202" s="511"/>
      <c r="F202" s="554"/>
      <c r="G202" s="525"/>
      <c r="H202" s="562"/>
      <c r="I202" s="501"/>
      <c r="J202" s="562"/>
      <c r="K202" s="562"/>
      <c r="L202" s="562"/>
      <c r="M202" s="562"/>
    </row>
    <row r="203" spans="1:13" ht="10.5" customHeight="1" x14ac:dyDescent="0.2">
      <c r="B203" s="298" t="s">
        <v>760</v>
      </c>
      <c r="C203" s="555">
        <v>208900</v>
      </c>
      <c r="D203" s="562">
        <v>24886</v>
      </c>
      <c r="E203" s="511">
        <v>1000</v>
      </c>
      <c r="F203" s="554">
        <v>94445</v>
      </c>
      <c r="G203" s="525">
        <v>1688.37</v>
      </c>
      <c r="H203" s="562">
        <v>77484</v>
      </c>
      <c r="I203" s="501">
        <v>266.92</v>
      </c>
      <c r="J203" s="562">
        <v>8369</v>
      </c>
      <c r="K203" s="562">
        <v>4435</v>
      </c>
      <c r="L203" s="562">
        <v>204055</v>
      </c>
      <c r="M203" s="562">
        <f>SUM(K203:L203)</f>
        <v>208490</v>
      </c>
    </row>
    <row r="204" spans="1:13" ht="10.5" customHeight="1" x14ac:dyDescent="0.2">
      <c r="B204" s="298" t="s">
        <v>761</v>
      </c>
      <c r="C204" s="555">
        <v>212901</v>
      </c>
      <c r="D204" s="562">
        <v>23177</v>
      </c>
      <c r="E204" s="511">
        <v>1188</v>
      </c>
      <c r="F204" s="554">
        <v>100588</v>
      </c>
      <c r="G204" s="525">
        <v>2064.54</v>
      </c>
      <c r="H204" s="562">
        <v>80153</v>
      </c>
      <c r="I204" s="501">
        <v>347.25</v>
      </c>
      <c r="J204" s="562">
        <v>5858</v>
      </c>
      <c r="K204" s="562">
        <v>4095</v>
      </c>
      <c r="L204" s="562">
        <v>261809</v>
      </c>
      <c r="M204" s="562">
        <f>SUM(K204:L204)</f>
        <v>265904</v>
      </c>
    </row>
    <row r="205" spans="1:13" ht="10.5" customHeight="1" x14ac:dyDescent="0.2">
      <c r="B205" s="298" t="s">
        <v>449</v>
      </c>
      <c r="C205" s="555">
        <v>247460</v>
      </c>
      <c r="D205" s="562">
        <v>37794</v>
      </c>
      <c r="E205" s="511">
        <v>972</v>
      </c>
      <c r="F205" s="554">
        <v>115338</v>
      </c>
      <c r="G205" s="525">
        <v>1113.2</v>
      </c>
      <c r="H205" s="562">
        <v>81457</v>
      </c>
      <c r="I205" s="501">
        <v>241.88</v>
      </c>
      <c r="J205" s="562">
        <v>8126</v>
      </c>
      <c r="K205" s="562">
        <v>4957</v>
      </c>
      <c r="L205" s="562">
        <v>183116</v>
      </c>
      <c r="M205" s="562">
        <f>SUM(K205:L205)</f>
        <v>188073</v>
      </c>
    </row>
    <row r="206" spans="1:13" ht="10.5" customHeight="1" x14ac:dyDescent="0.2">
      <c r="A206" s="1848">
        <v>37</v>
      </c>
      <c r="B206" s="298" t="s">
        <v>450</v>
      </c>
      <c r="C206" s="555">
        <v>222589</v>
      </c>
      <c r="D206" s="562">
        <v>39867</v>
      </c>
      <c r="E206" s="511">
        <v>1119</v>
      </c>
      <c r="F206" s="554">
        <v>87796</v>
      </c>
      <c r="G206" s="525">
        <v>1881.7</v>
      </c>
      <c r="H206" s="562">
        <v>83621</v>
      </c>
      <c r="I206" s="501">
        <v>298.97000000000003</v>
      </c>
      <c r="J206" s="562">
        <v>5548</v>
      </c>
      <c r="K206" s="562">
        <v>3821</v>
      </c>
      <c r="L206" s="562">
        <v>233119</v>
      </c>
      <c r="M206" s="562">
        <f>SUM(K206:L206)</f>
        <v>236940</v>
      </c>
    </row>
    <row r="207" spans="1:13" ht="10.5" customHeight="1" x14ac:dyDescent="0.2">
      <c r="A207" s="1848"/>
      <c r="B207" s="298" t="s">
        <v>451</v>
      </c>
      <c r="C207" s="555">
        <v>225489</v>
      </c>
      <c r="D207" s="562">
        <v>32420</v>
      </c>
      <c r="E207" s="511">
        <v>1505</v>
      </c>
      <c r="F207" s="554">
        <v>100340</v>
      </c>
      <c r="G207" s="525">
        <v>2218.61</v>
      </c>
      <c r="H207" s="562">
        <v>83978</v>
      </c>
      <c r="I207" s="501">
        <v>329.52</v>
      </c>
      <c r="J207" s="562">
        <v>4052</v>
      </c>
      <c r="K207" s="562">
        <v>3150</v>
      </c>
      <c r="L207" s="562">
        <v>297150</v>
      </c>
      <c r="M207" s="562">
        <f>SUM(K207:L207)</f>
        <v>300300</v>
      </c>
    </row>
    <row r="208" spans="1:13" ht="10.5" customHeight="1" x14ac:dyDescent="0.2">
      <c r="B208" s="298"/>
      <c r="C208" s="555"/>
      <c r="D208" s="562"/>
      <c r="E208" s="511"/>
      <c r="F208" s="554"/>
      <c r="G208" s="525"/>
      <c r="H208" s="562"/>
      <c r="I208" s="501"/>
      <c r="J208" s="562"/>
      <c r="K208" s="562"/>
      <c r="L208" s="562"/>
      <c r="M208" s="562"/>
    </row>
    <row r="209" spans="2:13" ht="10.5" customHeight="1" x14ac:dyDescent="0.2">
      <c r="B209" s="298" t="s">
        <v>320</v>
      </c>
      <c r="C209" s="555">
        <v>228705</v>
      </c>
      <c r="D209" s="562">
        <v>37517</v>
      </c>
      <c r="E209" s="511">
        <v>1454</v>
      </c>
      <c r="F209" s="554">
        <v>85088</v>
      </c>
      <c r="G209" s="525">
        <v>2783.85</v>
      </c>
      <c r="H209" s="562">
        <v>98208</v>
      </c>
      <c r="I209" s="501">
        <v>565.14</v>
      </c>
      <c r="J209" s="562">
        <v>3167</v>
      </c>
      <c r="K209" s="562">
        <v>3250</v>
      </c>
      <c r="L209" s="562">
        <v>344247</v>
      </c>
      <c r="M209" s="562">
        <f>SUM(K209:L209)</f>
        <v>347497</v>
      </c>
    </row>
    <row r="210" spans="2:13" ht="10.5" customHeight="1" x14ac:dyDescent="0.2">
      <c r="B210" s="298" t="s">
        <v>321</v>
      </c>
      <c r="C210" s="555">
        <v>296979</v>
      </c>
      <c r="D210" s="562">
        <v>48149</v>
      </c>
      <c r="E210" s="511">
        <v>1314</v>
      </c>
      <c r="F210" s="554">
        <v>119159</v>
      </c>
      <c r="G210" s="525">
        <v>1663.55</v>
      </c>
      <c r="H210" s="562">
        <v>118372</v>
      </c>
      <c r="I210" s="501">
        <v>443.24</v>
      </c>
      <c r="J210" s="562">
        <v>5693</v>
      </c>
      <c r="K210" s="562">
        <v>4519</v>
      </c>
      <c r="L210" s="562">
        <v>310396</v>
      </c>
      <c r="M210" s="562">
        <f>SUM(K210:L210)</f>
        <v>314915</v>
      </c>
    </row>
    <row r="211" spans="2:13" ht="10.5" customHeight="1" x14ac:dyDescent="0.2">
      <c r="B211" s="298" t="s">
        <v>322</v>
      </c>
      <c r="C211" s="555">
        <v>264842</v>
      </c>
      <c r="D211" s="562">
        <v>47798</v>
      </c>
      <c r="E211" s="511">
        <v>1497</v>
      </c>
      <c r="F211" s="554">
        <v>122364</v>
      </c>
      <c r="G211" s="525">
        <v>2532.91</v>
      </c>
      <c r="H211" s="562">
        <v>81124</v>
      </c>
      <c r="I211" s="501">
        <v>482.77</v>
      </c>
      <c r="J211" s="562">
        <v>6125</v>
      </c>
      <c r="K211" s="562">
        <v>4831</v>
      </c>
      <c r="L211" s="562">
        <v>419225</v>
      </c>
      <c r="M211" s="562">
        <f>SUM(K211:L211)</f>
        <v>424056</v>
      </c>
    </row>
    <row r="212" spans="2:13" ht="10.5" customHeight="1" x14ac:dyDescent="0.2">
      <c r="B212" s="298" t="s">
        <v>323</v>
      </c>
      <c r="C212" s="555">
        <v>283943</v>
      </c>
      <c r="D212" s="562">
        <v>46982</v>
      </c>
      <c r="E212" s="511">
        <v>1428</v>
      </c>
      <c r="F212" s="554">
        <v>115042</v>
      </c>
      <c r="G212" s="525">
        <v>2438.13</v>
      </c>
      <c r="H212" s="562">
        <v>108059</v>
      </c>
      <c r="I212" s="501">
        <v>396.63</v>
      </c>
      <c r="J212" s="562">
        <v>5576</v>
      </c>
      <c r="K212" s="562">
        <v>4398</v>
      </c>
      <c r="L212" s="562">
        <v>389997</v>
      </c>
      <c r="M212" s="562">
        <f>SUM(K212:L212)</f>
        <v>394395</v>
      </c>
    </row>
    <row r="213" spans="2:13" ht="10.5" customHeight="1" x14ac:dyDescent="0.2">
      <c r="B213" s="298" t="s">
        <v>279</v>
      </c>
      <c r="C213" s="555">
        <v>307249</v>
      </c>
      <c r="D213" s="562">
        <v>60153</v>
      </c>
      <c r="E213" s="511">
        <v>1337</v>
      </c>
      <c r="F213" s="554">
        <v>101237</v>
      </c>
      <c r="G213" s="525">
        <v>2863.14</v>
      </c>
      <c r="H213" s="562">
        <v>126237</v>
      </c>
      <c r="I213" s="501">
        <v>246.04</v>
      </c>
      <c r="J213" s="562">
        <v>9440</v>
      </c>
      <c r="K213" s="562">
        <v>8378</v>
      </c>
      <c r="L213" s="562">
        <v>400289</v>
      </c>
      <c r="M213" s="562">
        <f>SUM(K213:L213)</f>
        <v>408667</v>
      </c>
    </row>
    <row r="214" spans="2:13" ht="10.5" customHeight="1" x14ac:dyDescent="0.2">
      <c r="B214" s="298"/>
      <c r="C214" s="555"/>
      <c r="D214" s="562"/>
      <c r="E214" s="511"/>
      <c r="F214" s="554"/>
      <c r="G214" s="525"/>
      <c r="H214" s="562"/>
      <c r="I214" s="501"/>
      <c r="J214" s="562"/>
      <c r="K214" s="562"/>
      <c r="L214" s="562"/>
      <c r="M214" s="562"/>
    </row>
    <row r="215" spans="2:13" ht="10.5" customHeight="1" x14ac:dyDescent="0.2">
      <c r="B215" s="498" t="s">
        <v>324</v>
      </c>
      <c r="C215" s="555">
        <v>271241</v>
      </c>
      <c r="D215" s="562">
        <v>55777</v>
      </c>
      <c r="E215" s="511">
        <v>1507</v>
      </c>
      <c r="F215" s="554">
        <v>101228</v>
      </c>
      <c r="G215" s="525">
        <v>2965.23</v>
      </c>
      <c r="H215" s="562">
        <v>102959</v>
      </c>
      <c r="I215" s="501">
        <v>420.31</v>
      </c>
      <c r="J215" s="562">
        <v>3840</v>
      </c>
      <c r="K215" s="562">
        <v>2429</v>
      </c>
      <c r="L215" s="562">
        <v>426569</v>
      </c>
      <c r="M215" s="562">
        <f>SUM(K215:L215)</f>
        <v>428998</v>
      </c>
    </row>
    <row r="216" spans="2:13" ht="10.5" customHeight="1" x14ac:dyDescent="0.2">
      <c r="B216" s="498" t="s">
        <v>325</v>
      </c>
      <c r="C216" s="555">
        <v>337329</v>
      </c>
      <c r="D216" s="562">
        <v>53782</v>
      </c>
      <c r="E216" s="511">
        <v>1712</v>
      </c>
      <c r="F216" s="560">
        <v>132407</v>
      </c>
      <c r="G216" s="526">
        <v>3226.84</v>
      </c>
      <c r="H216" s="555">
        <v>137219</v>
      </c>
      <c r="I216" s="303">
        <v>606.59</v>
      </c>
      <c r="J216" s="555">
        <v>4768</v>
      </c>
      <c r="K216" s="555">
        <v>2610</v>
      </c>
      <c r="L216" s="555">
        <v>603207</v>
      </c>
      <c r="M216" s="562">
        <f>SUM(K216:L216)</f>
        <v>605817</v>
      </c>
    </row>
    <row r="217" spans="2:13" ht="10.5" customHeight="1" x14ac:dyDescent="0.2">
      <c r="B217" s="298" t="s">
        <v>278</v>
      </c>
      <c r="C217" s="555">
        <v>325274</v>
      </c>
      <c r="D217" s="562">
        <v>51980</v>
      </c>
      <c r="E217" s="511">
        <v>1996</v>
      </c>
      <c r="F217" s="560">
        <v>115022</v>
      </c>
      <c r="G217" s="526">
        <v>3187.2</v>
      </c>
      <c r="H217" s="555">
        <v>143554</v>
      </c>
      <c r="I217" s="303">
        <v>548.66</v>
      </c>
      <c r="J217" s="555">
        <v>5696</v>
      </c>
      <c r="K217" s="555">
        <v>6536</v>
      </c>
      <c r="L217" s="555">
        <v>549811</v>
      </c>
      <c r="M217" s="562">
        <f>SUM(K217:L217)</f>
        <v>556347</v>
      </c>
    </row>
    <row r="218" spans="2:13" ht="10.5" customHeight="1" x14ac:dyDescent="0.2">
      <c r="B218" s="298" t="s">
        <v>715</v>
      </c>
      <c r="C218" s="555">
        <v>328538</v>
      </c>
      <c r="D218" s="562">
        <v>45152</v>
      </c>
      <c r="E218" s="511">
        <v>2302</v>
      </c>
      <c r="F218" s="560">
        <v>152333</v>
      </c>
      <c r="G218" s="526">
        <v>4059.1</v>
      </c>
      <c r="H218" s="555">
        <v>118922</v>
      </c>
      <c r="I218" s="303">
        <v>495.46</v>
      </c>
      <c r="J218" s="555">
        <v>4344</v>
      </c>
      <c r="K218" s="555">
        <v>4968</v>
      </c>
      <c r="L218" s="555">
        <v>781904</v>
      </c>
      <c r="M218" s="562">
        <f>SUM(K218:L218)</f>
        <v>786872</v>
      </c>
    </row>
    <row r="219" spans="2:13" ht="10.5" customHeight="1" x14ac:dyDescent="0.2">
      <c r="B219" s="298" t="s">
        <v>743</v>
      </c>
      <c r="C219" s="555">
        <v>315244</v>
      </c>
      <c r="D219" s="562">
        <v>48545</v>
      </c>
      <c r="E219" s="511">
        <v>2469</v>
      </c>
      <c r="F219" s="560">
        <v>141157</v>
      </c>
      <c r="G219" s="526">
        <v>3861.49</v>
      </c>
      <c r="H219" s="555">
        <v>111935</v>
      </c>
      <c r="I219" s="303">
        <v>490.71</v>
      </c>
      <c r="J219" s="555">
        <v>5440</v>
      </c>
      <c r="K219" s="555">
        <v>5331</v>
      </c>
      <c r="L219" s="555">
        <v>720685</v>
      </c>
      <c r="M219" s="562">
        <f>SUM(K219:L219)</f>
        <v>726016</v>
      </c>
    </row>
    <row r="220" spans="2:13" ht="10.5" customHeight="1" x14ac:dyDescent="0.2">
      <c r="B220" s="298"/>
      <c r="C220" s="555"/>
      <c r="D220" s="562"/>
      <c r="E220" s="511"/>
      <c r="F220" s="560"/>
      <c r="G220" s="526"/>
      <c r="H220" s="555"/>
      <c r="I220" s="303"/>
      <c r="J220" s="555"/>
      <c r="K220" s="555"/>
      <c r="L220" s="555"/>
      <c r="M220" s="555"/>
    </row>
    <row r="221" spans="2:13" ht="10.5" customHeight="1" x14ac:dyDescent="0.2">
      <c r="B221" s="298" t="s">
        <v>496</v>
      </c>
      <c r="C221" s="555">
        <v>323777</v>
      </c>
      <c r="D221" s="555">
        <v>49254</v>
      </c>
      <c r="E221" s="511">
        <v>2657</v>
      </c>
      <c r="F221" s="560">
        <v>124692</v>
      </c>
      <c r="G221" s="526">
        <v>3785.82</v>
      </c>
      <c r="H221" s="555">
        <v>134386</v>
      </c>
      <c r="I221" s="303">
        <v>573.49</v>
      </c>
      <c r="J221" s="555">
        <v>7504</v>
      </c>
      <c r="K221" s="555">
        <v>8723</v>
      </c>
      <c r="L221" s="502">
        <v>680887</v>
      </c>
      <c r="M221" s="500">
        <f>SUM(K221:L221)</f>
        <v>689610</v>
      </c>
    </row>
    <row r="222" spans="2:13" ht="10.5" customHeight="1" x14ac:dyDescent="0.2">
      <c r="B222" s="319" t="s">
        <v>382</v>
      </c>
      <c r="C222" s="555">
        <v>346403</v>
      </c>
      <c r="D222" s="555">
        <v>48334</v>
      </c>
      <c r="E222" s="511">
        <v>3078</v>
      </c>
      <c r="F222" s="560">
        <v>162067</v>
      </c>
      <c r="G222" s="526">
        <v>4680.1400000000003</v>
      </c>
      <c r="H222" s="555">
        <v>119516</v>
      </c>
      <c r="I222" s="303">
        <v>714.75</v>
      </c>
      <c r="J222" s="555">
        <v>8592</v>
      </c>
      <c r="K222" s="555">
        <v>9398</v>
      </c>
      <c r="L222" s="502">
        <v>993706</v>
      </c>
      <c r="M222" s="500">
        <f>SUM(K222:L222)</f>
        <v>1003104</v>
      </c>
    </row>
    <row r="223" spans="2:13" ht="10.5" customHeight="1" x14ac:dyDescent="0.2">
      <c r="B223" s="319" t="s">
        <v>795</v>
      </c>
      <c r="C223" s="555">
        <v>345276</v>
      </c>
      <c r="D223" s="555">
        <v>41165</v>
      </c>
      <c r="E223" s="511">
        <v>3727</v>
      </c>
      <c r="F223" s="560">
        <v>164635</v>
      </c>
      <c r="G223" s="526">
        <v>5704.29</v>
      </c>
      <c r="H223" s="555">
        <v>124018</v>
      </c>
      <c r="I223" s="303">
        <v>973.16</v>
      </c>
      <c r="J223" s="555">
        <v>8688</v>
      </c>
      <c r="K223" s="555">
        <v>9502</v>
      </c>
      <c r="L223" s="502">
        <v>1214271</v>
      </c>
      <c r="M223" s="500">
        <f>SUM(K223:L223)</f>
        <v>1223773</v>
      </c>
    </row>
    <row r="224" spans="2:13" ht="10.5" customHeight="1" x14ac:dyDescent="0.2">
      <c r="B224" s="319" t="s">
        <v>490</v>
      </c>
      <c r="C224" s="555">
        <v>348383</v>
      </c>
      <c r="D224" s="555">
        <v>38976</v>
      </c>
      <c r="E224" s="511">
        <v>3988</v>
      </c>
      <c r="F224" s="560">
        <v>180593</v>
      </c>
      <c r="G224" s="526">
        <v>6336.06</v>
      </c>
      <c r="H224" s="555">
        <v>114361</v>
      </c>
      <c r="I224" s="303">
        <v>1034.6099999999999</v>
      </c>
      <c r="J224" s="555">
        <v>8096</v>
      </c>
      <c r="K224" s="555">
        <v>15170</v>
      </c>
      <c r="L224" s="502">
        <v>1419048</v>
      </c>
      <c r="M224" s="500">
        <f>SUM(K224:L224)</f>
        <v>1434218</v>
      </c>
    </row>
    <row r="225" spans="2:13" ht="10.5" customHeight="1" x14ac:dyDescent="0.2">
      <c r="B225" s="319" t="s">
        <v>709</v>
      </c>
      <c r="C225" s="555">
        <v>373722</v>
      </c>
      <c r="D225" s="555">
        <v>44357</v>
      </c>
      <c r="E225" s="510">
        <v>4008</v>
      </c>
      <c r="F225" s="560">
        <v>183096</v>
      </c>
      <c r="G225" s="526">
        <v>6143.64</v>
      </c>
      <c r="H225" s="555">
        <v>130723</v>
      </c>
      <c r="I225" s="303">
        <v>809.52</v>
      </c>
      <c r="J225" s="555">
        <v>8072</v>
      </c>
      <c r="K225" s="555">
        <v>16568</v>
      </c>
      <c r="L225" s="502">
        <v>1409712</v>
      </c>
      <c r="M225" s="500">
        <f>SUM(K225:L225)</f>
        <v>1426280</v>
      </c>
    </row>
    <row r="226" spans="2:13" ht="10.5" customHeight="1" x14ac:dyDescent="0.2">
      <c r="B226" s="319"/>
      <c r="C226" s="555"/>
      <c r="D226" s="555"/>
      <c r="E226" s="511"/>
      <c r="F226" s="560"/>
      <c r="G226" s="526"/>
      <c r="H226" s="555"/>
      <c r="I226" s="303"/>
      <c r="J226" s="555"/>
      <c r="K226" s="555"/>
      <c r="L226" s="502"/>
      <c r="M226" s="500"/>
    </row>
    <row r="227" spans="2:13" ht="10.5" customHeight="1" x14ac:dyDescent="0.2">
      <c r="B227" s="319" t="s">
        <v>332</v>
      </c>
      <c r="C227" s="555">
        <v>359851</v>
      </c>
      <c r="D227" s="555">
        <v>45453</v>
      </c>
      <c r="E227" s="510">
        <v>4458</v>
      </c>
      <c r="F227" s="560">
        <v>176646</v>
      </c>
      <c r="G227" s="526">
        <v>6612.3</v>
      </c>
      <c r="H227" s="555">
        <v>107722</v>
      </c>
      <c r="I227" s="303">
        <v>895.51</v>
      </c>
      <c r="J227" s="555">
        <v>8104</v>
      </c>
      <c r="K227" s="555">
        <v>17636</v>
      </c>
      <c r="L227" s="502">
        <v>1524345</v>
      </c>
      <c r="M227" s="500">
        <f>SUM(K227:L227)</f>
        <v>1541981</v>
      </c>
    </row>
    <row r="228" spans="2:13" ht="10.5" customHeight="1" x14ac:dyDescent="0.2">
      <c r="B228" s="319" t="s">
        <v>335</v>
      </c>
      <c r="C228" s="555">
        <v>346642</v>
      </c>
      <c r="D228" s="555">
        <v>44987</v>
      </c>
      <c r="E228" s="510">
        <v>4841</v>
      </c>
      <c r="F228" s="560">
        <v>163636</v>
      </c>
      <c r="G228" s="526">
        <v>6802.77</v>
      </c>
      <c r="H228" s="555">
        <v>120811</v>
      </c>
      <c r="I228" s="303">
        <v>1114.83</v>
      </c>
      <c r="J228" s="555">
        <v>9872</v>
      </c>
      <c r="K228" s="555">
        <v>23668</v>
      </c>
      <c r="L228" s="502">
        <v>1467150</v>
      </c>
      <c r="M228" s="500">
        <f>SUM(K228:L228)</f>
        <v>1490818</v>
      </c>
    </row>
    <row r="229" spans="2:13" ht="10.5" customHeight="1" x14ac:dyDescent="0.2">
      <c r="B229" s="319" t="s">
        <v>1318</v>
      </c>
      <c r="C229" s="555">
        <v>379546</v>
      </c>
      <c r="D229" s="555">
        <v>42580</v>
      </c>
      <c r="E229" s="510">
        <v>5351</v>
      </c>
      <c r="F229" s="560">
        <v>185202</v>
      </c>
      <c r="G229" s="526">
        <v>8834.9</v>
      </c>
      <c r="H229" s="555">
        <v>132963</v>
      </c>
      <c r="I229" s="303">
        <v>1315.22</v>
      </c>
      <c r="J229" s="555">
        <v>12048</v>
      </c>
      <c r="K229" s="555">
        <v>28885</v>
      </c>
      <c r="L229" s="502">
        <v>2040526</v>
      </c>
      <c r="M229" s="500">
        <f>SUM(K229:L229)</f>
        <v>2069411</v>
      </c>
    </row>
    <row r="230" spans="2:13" ht="10.5" customHeight="1" x14ac:dyDescent="0.2">
      <c r="B230" s="319" t="s">
        <v>1356</v>
      </c>
      <c r="C230" s="555">
        <v>413147</v>
      </c>
      <c r="D230" s="555">
        <v>41698</v>
      </c>
      <c r="E230" s="510">
        <v>5567</v>
      </c>
      <c r="F230" s="560">
        <v>202038</v>
      </c>
      <c r="G230" s="526">
        <v>9900.3700000000008</v>
      </c>
      <c r="H230" s="555">
        <v>150694</v>
      </c>
      <c r="I230" s="303">
        <v>1380.49</v>
      </c>
      <c r="J230" s="555">
        <v>11880</v>
      </c>
      <c r="K230" s="555">
        <v>35863</v>
      </c>
      <c r="L230" s="502">
        <v>2441996</v>
      </c>
      <c r="M230" s="500">
        <v>2477859</v>
      </c>
    </row>
    <row r="231" spans="2:13" ht="10.5" customHeight="1" x14ac:dyDescent="0.2">
      <c r="B231" s="319" t="s">
        <v>1357</v>
      </c>
      <c r="C231" s="555">
        <v>414672</v>
      </c>
      <c r="D231" s="555">
        <v>45038</v>
      </c>
      <c r="E231" s="510">
        <v>5952</v>
      </c>
      <c r="F231" s="560">
        <v>192190</v>
      </c>
      <c r="G231" s="526">
        <v>10036.39</v>
      </c>
      <c r="H231" s="555">
        <v>156738</v>
      </c>
      <c r="I231" s="303">
        <v>1524.71</v>
      </c>
      <c r="J231" s="555">
        <v>13480</v>
      </c>
      <c r="K231" s="555">
        <v>50466</v>
      </c>
      <c r="L231" s="502">
        <v>2437782</v>
      </c>
      <c r="M231" s="500">
        <v>2488248</v>
      </c>
    </row>
    <row r="232" spans="2:13" ht="10.5" customHeight="1" x14ac:dyDescent="0.2">
      <c r="B232" s="319"/>
      <c r="C232" s="555"/>
      <c r="D232" s="555"/>
      <c r="E232" s="510"/>
      <c r="F232" s="560"/>
      <c r="G232" s="526"/>
      <c r="H232" s="555"/>
      <c r="I232" s="303"/>
      <c r="J232" s="555"/>
      <c r="K232" s="555"/>
      <c r="L232" s="502"/>
      <c r="M232" s="500"/>
    </row>
    <row r="233" spans="2:13" ht="10.5" customHeight="1" x14ac:dyDescent="0.2">
      <c r="B233" s="319" t="s">
        <v>1400</v>
      </c>
      <c r="C233" s="555">
        <v>431066</v>
      </c>
      <c r="D233" s="555">
        <v>42101</v>
      </c>
      <c r="E233" s="510">
        <v>6495</v>
      </c>
      <c r="F233" s="560">
        <v>221722</v>
      </c>
      <c r="G233" s="526">
        <v>11174.32</v>
      </c>
      <c r="H233" s="555">
        <v>146946</v>
      </c>
      <c r="I233" s="303">
        <v>1860.87</v>
      </c>
      <c r="J233" s="555">
        <v>13280</v>
      </c>
      <c r="K233" s="555">
        <v>48621</v>
      </c>
      <c r="L233" s="502">
        <v>3026341</v>
      </c>
      <c r="M233" s="500">
        <v>3074963</v>
      </c>
    </row>
    <row r="234" spans="2:13" ht="10.5" customHeight="1" x14ac:dyDescent="0.2">
      <c r="B234" s="320" t="s">
        <v>1492</v>
      </c>
      <c r="C234" s="556">
        <v>432590</v>
      </c>
      <c r="D234" s="556">
        <v>40302</v>
      </c>
      <c r="E234" s="512">
        <v>6561</v>
      </c>
      <c r="F234" s="561">
        <v>216351</v>
      </c>
      <c r="G234" s="527">
        <v>10094.530000000001</v>
      </c>
      <c r="H234" s="556">
        <v>154940</v>
      </c>
      <c r="I234" s="304">
        <v>1587.81</v>
      </c>
      <c r="J234" s="556">
        <v>14408</v>
      </c>
      <c r="K234" s="556">
        <v>55867</v>
      </c>
      <c r="L234" s="520">
        <v>2696185</v>
      </c>
      <c r="M234" s="520">
        <v>2752052</v>
      </c>
    </row>
    <row r="235" spans="2:13" ht="6" customHeight="1" x14ac:dyDescent="0.2">
      <c r="B235" s="1247"/>
      <c r="C235" s="1320"/>
      <c r="D235" s="1320"/>
      <c r="E235" s="533"/>
      <c r="F235" s="567"/>
      <c r="G235" s="1032"/>
      <c r="H235" s="1320"/>
      <c r="I235" s="1292"/>
      <c r="J235" s="1320"/>
      <c r="K235" s="1320"/>
      <c r="L235" s="576"/>
      <c r="M235" s="576"/>
    </row>
    <row r="236" spans="2:13" ht="10.5" customHeight="1" x14ac:dyDescent="0.2">
      <c r="B236" s="1241" t="s">
        <v>1273</v>
      </c>
      <c r="C236" s="1241"/>
      <c r="D236" s="1241"/>
      <c r="E236" s="1241"/>
      <c r="F236" s="1241"/>
      <c r="G236" s="1241"/>
      <c r="H236" s="1241"/>
    </row>
    <row r="237" spans="2:13" ht="10.5" customHeight="1" x14ac:dyDescent="0.2">
      <c r="B237" s="1241" t="s">
        <v>1274</v>
      </c>
      <c r="C237" s="1241"/>
      <c r="D237" s="1241"/>
      <c r="E237" s="1241"/>
      <c r="F237" s="1241"/>
      <c r="G237" s="1241"/>
      <c r="H237" s="1241"/>
    </row>
    <row r="238" spans="2:13" ht="10.5" customHeight="1" x14ac:dyDescent="0.2">
      <c r="B238" s="1241" t="s">
        <v>1275</v>
      </c>
      <c r="C238" s="1241"/>
      <c r="D238" s="1241"/>
      <c r="E238" s="1241"/>
      <c r="F238" s="1241"/>
      <c r="G238" s="1241"/>
      <c r="H238" s="1241"/>
    </row>
    <row r="239" spans="2:13" ht="10.5" customHeight="1" x14ac:dyDescent="0.2">
      <c r="B239" s="1241" t="s">
        <v>1276</v>
      </c>
      <c r="C239" s="1241"/>
      <c r="D239" s="1241"/>
      <c r="E239" s="1241"/>
      <c r="F239" s="1241"/>
      <c r="G239" s="1241"/>
      <c r="H239" s="1241"/>
    </row>
    <row r="240" spans="2:13" ht="10.5" customHeight="1" x14ac:dyDescent="0.2">
      <c r="B240" s="1241" t="s">
        <v>1277</v>
      </c>
      <c r="C240" s="1241"/>
      <c r="D240" s="1241"/>
      <c r="E240" s="1241"/>
      <c r="F240" s="1241"/>
      <c r="G240" s="1241"/>
      <c r="H240" s="1241"/>
    </row>
    <row r="241" spans="2:13" ht="10.5" customHeight="1" x14ac:dyDescent="0.2">
      <c r="B241" s="1811" t="s">
        <v>1401</v>
      </c>
      <c r="C241" s="1811"/>
      <c r="D241" s="1811"/>
      <c r="E241" s="1811"/>
      <c r="F241" s="1811"/>
      <c r="G241" s="1811"/>
      <c r="H241" s="1811"/>
      <c r="K241" s="59"/>
    </row>
    <row r="242" spans="2:13" ht="10.5" customHeight="1" x14ac:dyDescent="0.2">
      <c r="B242" s="1246" t="s">
        <v>1278</v>
      </c>
      <c r="C242" s="1246"/>
      <c r="D242" s="1246"/>
      <c r="E242" s="1246"/>
      <c r="F242" s="1246"/>
      <c r="G242" s="1246"/>
      <c r="H242" s="1246"/>
    </row>
    <row r="243" spans="2:13" ht="10.5" customHeight="1" x14ac:dyDescent="0.2">
      <c r="B243" s="1246" t="s">
        <v>1279</v>
      </c>
      <c r="C243" s="1246"/>
      <c r="D243" s="1246"/>
      <c r="E243" s="1246"/>
      <c r="F243" s="1246"/>
      <c r="G243" s="1246"/>
      <c r="H243" s="1246"/>
    </row>
    <row r="244" spans="2:13" ht="10.5" customHeight="1" x14ac:dyDescent="0.2">
      <c r="B244" s="1241" t="s">
        <v>1272</v>
      </c>
      <c r="C244" s="1241"/>
      <c r="D244" s="1241"/>
      <c r="E244" s="1241"/>
      <c r="F244" s="1241"/>
      <c r="G244" s="1241"/>
      <c r="H244" s="1241"/>
    </row>
    <row r="245" spans="2:13" ht="10.5" customHeight="1" x14ac:dyDescent="0.2">
      <c r="B245" s="1241"/>
      <c r="C245" s="1241"/>
      <c r="D245" s="1241"/>
      <c r="E245" s="1241"/>
      <c r="F245" s="1241"/>
      <c r="G245" s="1241"/>
      <c r="H245" s="1241"/>
    </row>
    <row r="246" spans="2:13" ht="10.5" customHeight="1" x14ac:dyDescent="0.2">
      <c r="B246" s="1241"/>
      <c r="C246" s="1241"/>
      <c r="D246" s="1241"/>
      <c r="E246" s="1241"/>
      <c r="F246" s="1241"/>
      <c r="G246" s="1241"/>
      <c r="H246" s="1241"/>
    </row>
    <row r="247" spans="2:13" ht="10.5" customHeight="1" x14ac:dyDescent="0.2">
      <c r="B247" s="48"/>
    </row>
    <row r="248" spans="2:13" ht="10.5" customHeight="1" x14ac:dyDescent="0.2">
      <c r="B248" s="61"/>
      <c r="C248" s="162"/>
      <c r="D248" s="162"/>
      <c r="E248" s="162"/>
      <c r="F248" s="162"/>
      <c r="G248" s="162"/>
      <c r="H248" s="162"/>
      <c r="I248" s="162"/>
      <c r="J248" s="162"/>
      <c r="K248" s="162"/>
      <c r="L248" s="162"/>
      <c r="M248" s="162"/>
    </row>
    <row r="249" spans="2:13" ht="11.45" customHeight="1" x14ac:dyDescent="0.2">
      <c r="B249" s="60" t="s">
        <v>8</v>
      </c>
      <c r="D249" s="71"/>
      <c r="E249" s="71"/>
    </row>
    <row r="250" spans="2:13" ht="11.25" customHeight="1" x14ac:dyDescent="0.2">
      <c r="B250" s="1672" t="s">
        <v>942</v>
      </c>
      <c r="C250" s="1690" t="s">
        <v>295</v>
      </c>
      <c r="D250" s="1698" t="s">
        <v>1070</v>
      </c>
      <c r="E250" s="1700"/>
      <c r="F250" s="1698" t="s">
        <v>141</v>
      </c>
      <c r="G250" s="1700"/>
      <c r="H250" s="1698" t="s">
        <v>456</v>
      </c>
      <c r="I250" s="1700"/>
      <c r="J250" s="255" t="s">
        <v>457</v>
      </c>
      <c r="K250" s="1698" t="s">
        <v>272</v>
      </c>
      <c r="L250" s="1700"/>
      <c r="M250" s="1690" t="s">
        <v>458</v>
      </c>
    </row>
    <row r="251" spans="2:13" ht="22.5" customHeight="1" x14ac:dyDescent="0.2">
      <c r="B251" s="1712"/>
      <c r="C251" s="1691"/>
      <c r="D251" s="252" t="s">
        <v>459</v>
      </c>
      <c r="E251" s="272" t="s">
        <v>460</v>
      </c>
      <c r="F251" s="272" t="s">
        <v>459</v>
      </c>
      <c r="G251" s="272" t="s">
        <v>461</v>
      </c>
      <c r="H251" s="272" t="s">
        <v>459</v>
      </c>
      <c r="I251" s="272" t="s">
        <v>460</v>
      </c>
      <c r="J251" s="272" t="s">
        <v>462</v>
      </c>
      <c r="K251" s="272" t="s">
        <v>949</v>
      </c>
      <c r="L251" s="272" t="s">
        <v>950</v>
      </c>
      <c r="M251" s="1691"/>
    </row>
    <row r="252" spans="2:13" ht="11.45" customHeight="1" x14ac:dyDescent="0.2">
      <c r="B252" s="1673"/>
      <c r="C252" s="1682" t="s">
        <v>1247</v>
      </c>
      <c r="D252" s="1683"/>
      <c r="E252" s="430" t="s">
        <v>916</v>
      </c>
      <c r="F252" s="430" t="s">
        <v>1247</v>
      </c>
      <c r="G252" s="430" t="s">
        <v>916</v>
      </c>
      <c r="H252" s="430" t="s">
        <v>1247</v>
      </c>
      <c r="I252" s="430" t="s">
        <v>916</v>
      </c>
      <c r="J252" s="430" t="s">
        <v>1247</v>
      </c>
      <c r="K252" s="1682" t="s">
        <v>493</v>
      </c>
      <c r="L252" s="1684"/>
      <c r="M252" s="1683"/>
    </row>
    <row r="253" spans="2:13" ht="10.5" customHeight="1" x14ac:dyDescent="0.2">
      <c r="B253" s="298" t="s">
        <v>750</v>
      </c>
      <c r="C253" s="555">
        <v>165871</v>
      </c>
      <c r="D253" s="555">
        <v>28002</v>
      </c>
      <c r="E253" s="554">
        <v>279</v>
      </c>
      <c r="F253" s="562">
        <v>454</v>
      </c>
      <c r="G253" s="513">
        <v>1194.26</v>
      </c>
      <c r="H253" s="562">
        <v>99253</v>
      </c>
      <c r="I253" s="525">
        <v>144.13999999999999</v>
      </c>
      <c r="J253" s="554">
        <v>17106</v>
      </c>
      <c r="K253" s="554">
        <v>2712</v>
      </c>
      <c r="L253" s="554">
        <v>26545</v>
      </c>
      <c r="M253" s="554">
        <f>SUM(K253:L253)</f>
        <v>29257</v>
      </c>
    </row>
    <row r="254" spans="2:13" ht="10.5" customHeight="1" x14ac:dyDescent="0.2">
      <c r="B254" s="298" t="s">
        <v>751</v>
      </c>
      <c r="C254" s="555">
        <v>169566</v>
      </c>
      <c r="D254" s="555">
        <v>33208</v>
      </c>
      <c r="E254" s="554">
        <v>307</v>
      </c>
      <c r="F254" s="562">
        <v>584</v>
      </c>
      <c r="G254" s="513">
        <v>1123.76</v>
      </c>
      <c r="H254" s="562">
        <v>92734</v>
      </c>
      <c r="I254" s="525">
        <v>151.38999999999999</v>
      </c>
      <c r="J254" s="554">
        <v>18133</v>
      </c>
      <c r="K254" s="554">
        <v>3660</v>
      </c>
      <c r="L254" s="554">
        <v>29935</v>
      </c>
      <c r="M254" s="554">
        <f>SUM(K254:L254)</f>
        <v>33595</v>
      </c>
    </row>
    <row r="255" spans="2:13" ht="10.5" customHeight="1" x14ac:dyDescent="0.2">
      <c r="B255" s="298" t="s">
        <v>752</v>
      </c>
      <c r="C255" s="555">
        <v>163854</v>
      </c>
      <c r="D255" s="555">
        <v>28574</v>
      </c>
      <c r="E255" s="554">
        <v>422</v>
      </c>
      <c r="F255" s="562">
        <v>379</v>
      </c>
      <c r="G255" s="513">
        <v>873.29</v>
      </c>
      <c r="H255" s="562">
        <v>101222</v>
      </c>
      <c r="I255" s="525">
        <v>118.11</v>
      </c>
      <c r="J255" s="554">
        <v>16078</v>
      </c>
      <c r="K255" s="554">
        <v>3342</v>
      </c>
      <c r="L255" s="554">
        <v>28852</v>
      </c>
      <c r="M255" s="554">
        <f>SUM(K255:L255)</f>
        <v>32194</v>
      </c>
    </row>
    <row r="256" spans="2:13" ht="10.5" customHeight="1" x14ac:dyDescent="0.2">
      <c r="B256" s="298" t="s">
        <v>753</v>
      </c>
      <c r="C256" s="555">
        <v>168545</v>
      </c>
      <c r="D256" s="555">
        <v>27515</v>
      </c>
      <c r="E256" s="554">
        <v>498</v>
      </c>
      <c r="F256" s="562">
        <v>367</v>
      </c>
      <c r="G256" s="513">
        <v>1583.5</v>
      </c>
      <c r="H256" s="562">
        <v>109335</v>
      </c>
      <c r="I256" s="525">
        <v>172.54</v>
      </c>
      <c r="J256" s="554">
        <v>14380</v>
      </c>
      <c r="K256" s="554">
        <v>4308</v>
      </c>
      <c r="L256" s="554">
        <v>38259</v>
      </c>
      <c r="M256" s="554">
        <f>SUM(K256:L256)</f>
        <v>42567</v>
      </c>
    </row>
    <row r="257" spans="1:15" ht="10.5" customHeight="1" x14ac:dyDescent="0.2">
      <c r="B257" s="298" t="s">
        <v>754</v>
      </c>
      <c r="C257" s="555">
        <v>136324</v>
      </c>
      <c r="D257" s="555">
        <v>24428</v>
      </c>
      <c r="E257" s="554">
        <v>638</v>
      </c>
      <c r="F257" s="562">
        <v>623</v>
      </c>
      <c r="G257" s="513">
        <v>1738.87</v>
      </c>
      <c r="H257" s="562">
        <v>86565</v>
      </c>
      <c r="I257" s="525">
        <v>232.66</v>
      </c>
      <c r="J257" s="554">
        <v>9661</v>
      </c>
      <c r="K257" s="554">
        <v>3155</v>
      </c>
      <c r="L257" s="554">
        <v>42629</v>
      </c>
      <c r="M257" s="554">
        <f>SUM(K257:L257)</f>
        <v>45784</v>
      </c>
    </row>
    <row r="258" spans="1:15" ht="10.5" customHeight="1" x14ac:dyDescent="0.2">
      <c r="B258" s="298"/>
      <c r="C258" s="555"/>
      <c r="D258" s="555"/>
      <c r="E258" s="554"/>
      <c r="F258" s="562"/>
      <c r="G258" s="513"/>
      <c r="H258" s="562"/>
      <c r="I258" s="525"/>
      <c r="J258" s="554"/>
      <c r="K258" s="554"/>
      <c r="L258" s="554"/>
      <c r="M258" s="554"/>
    </row>
    <row r="259" spans="1:15" ht="10.5" customHeight="1" x14ac:dyDescent="0.2">
      <c r="B259" s="298" t="s">
        <v>755</v>
      </c>
      <c r="C259" s="555">
        <v>147132</v>
      </c>
      <c r="D259" s="555">
        <v>25183</v>
      </c>
      <c r="E259" s="554">
        <v>689</v>
      </c>
      <c r="F259" s="562">
        <v>694</v>
      </c>
      <c r="G259" s="513">
        <v>2359.0500000000002</v>
      </c>
      <c r="H259" s="562">
        <v>90222</v>
      </c>
      <c r="I259" s="525">
        <v>314.2</v>
      </c>
      <c r="J259" s="554">
        <v>15522</v>
      </c>
      <c r="K259" s="554">
        <v>7419</v>
      </c>
      <c r="L259" s="554">
        <v>53821</v>
      </c>
      <c r="M259" s="554">
        <f>SUM(K259:L259)</f>
        <v>61240</v>
      </c>
    </row>
    <row r="260" spans="1:15" ht="10.5" customHeight="1" x14ac:dyDescent="0.2">
      <c r="B260" s="298" t="s">
        <v>756</v>
      </c>
      <c r="C260" s="555">
        <v>169356</v>
      </c>
      <c r="D260" s="555">
        <v>29775</v>
      </c>
      <c r="E260" s="554">
        <v>779</v>
      </c>
      <c r="F260" s="562">
        <v>1629</v>
      </c>
      <c r="G260" s="513">
        <v>1948.13</v>
      </c>
      <c r="H260" s="562">
        <v>102983</v>
      </c>
      <c r="I260" s="525">
        <v>314.76</v>
      </c>
      <c r="J260" s="554">
        <v>16628</v>
      </c>
      <c r="K260" s="554">
        <v>8276</v>
      </c>
      <c r="L260" s="554">
        <v>67444</v>
      </c>
      <c r="M260" s="554">
        <f>SUM(K260:L260)</f>
        <v>75720</v>
      </c>
    </row>
    <row r="261" spans="1:15" ht="10.5" customHeight="1" x14ac:dyDescent="0.2">
      <c r="B261" s="298" t="s">
        <v>757</v>
      </c>
      <c r="C261" s="555">
        <v>154962</v>
      </c>
      <c r="D261" s="555">
        <v>30733</v>
      </c>
      <c r="E261" s="554">
        <v>814</v>
      </c>
      <c r="F261" s="562">
        <v>326</v>
      </c>
      <c r="G261" s="513">
        <v>7454.92</v>
      </c>
      <c r="H261" s="562">
        <v>82856</v>
      </c>
      <c r="I261" s="525">
        <v>349.37</v>
      </c>
      <c r="J261" s="554">
        <v>14372</v>
      </c>
      <c r="K261" s="554">
        <v>5715</v>
      </c>
      <c r="L261" s="554">
        <v>69506</v>
      </c>
      <c r="M261" s="554">
        <f>SUM(K261:L261)</f>
        <v>75221</v>
      </c>
    </row>
    <row r="262" spans="1:15" ht="10.5" customHeight="1" x14ac:dyDescent="0.2">
      <c r="B262" s="298" t="s">
        <v>758</v>
      </c>
      <c r="C262" s="555">
        <v>170747</v>
      </c>
      <c r="D262" s="555">
        <v>30368</v>
      </c>
      <c r="E262" s="554">
        <v>949</v>
      </c>
      <c r="F262" s="562">
        <v>1008</v>
      </c>
      <c r="G262" s="513">
        <v>3465.47</v>
      </c>
      <c r="H262" s="562">
        <v>108670</v>
      </c>
      <c r="I262" s="525">
        <v>419.95</v>
      </c>
      <c r="J262" s="554">
        <v>11994</v>
      </c>
      <c r="K262" s="554">
        <v>5330</v>
      </c>
      <c r="L262" s="554">
        <v>88707</v>
      </c>
      <c r="M262" s="554">
        <f>SUM(K262:L262)</f>
        <v>94037</v>
      </c>
    </row>
    <row r="263" spans="1:15" ht="10.5" customHeight="1" x14ac:dyDescent="0.2">
      <c r="B263" s="298" t="s">
        <v>759</v>
      </c>
      <c r="C263" s="555">
        <v>145332</v>
      </c>
      <c r="D263" s="555">
        <v>27163</v>
      </c>
      <c r="E263" s="554">
        <v>1317</v>
      </c>
      <c r="F263" s="562">
        <v>1606</v>
      </c>
      <c r="G263" s="513">
        <v>4198.34</v>
      </c>
      <c r="H263" s="562">
        <v>89589</v>
      </c>
      <c r="I263" s="525">
        <v>443.46</v>
      </c>
      <c r="J263" s="554">
        <v>10242</v>
      </c>
      <c r="K263" s="554">
        <v>5472</v>
      </c>
      <c r="L263" s="554">
        <v>95600</v>
      </c>
      <c r="M263" s="554">
        <f>SUM(K263:L263)</f>
        <v>101072</v>
      </c>
      <c r="O263" s="159"/>
    </row>
    <row r="264" spans="1:15" ht="10.5" customHeight="1" x14ac:dyDescent="0.2">
      <c r="B264" s="298"/>
      <c r="C264" s="555"/>
      <c r="D264" s="555"/>
      <c r="E264" s="554"/>
      <c r="F264" s="562"/>
      <c r="G264" s="513"/>
      <c r="H264" s="562"/>
      <c r="I264" s="525"/>
      <c r="J264" s="554"/>
      <c r="K264" s="554"/>
      <c r="L264" s="554"/>
      <c r="M264" s="554"/>
    </row>
    <row r="265" spans="1:15" ht="10.5" customHeight="1" x14ac:dyDescent="0.2">
      <c r="B265" s="298" t="s">
        <v>760</v>
      </c>
      <c r="C265" s="555">
        <v>157100</v>
      </c>
      <c r="D265" s="555">
        <v>30054</v>
      </c>
      <c r="E265" s="554">
        <v>1302</v>
      </c>
      <c r="F265" s="562">
        <v>1971</v>
      </c>
      <c r="G265" s="513">
        <v>4660.96</v>
      </c>
      <c r="H265" s="562">
        <v>97500</v>
      </c>
      <c r="I265" s="525">
        <v>544.72</v>
      </c>
      <c r="J265" s="554">
        <v>9062</v>
      </c>
      <c r="K265" s="554">
        <v>6849</v>
      </c>
      <c r="L265" s="554">
        <v>116043</v>
      </c>
      <c r="M265" s="554">
        <f>SUM(K265:L265)</f>
        <v>122892</v>
      </c>
    </row>
    <row r="266" spans="1:15" ht="10.5" customHeight="1" x14ac:dyDescent="0.2">
      <c r="B266" s="298" t="s">
        <v>761</v>
      </c>
      <c r="C266" s="555">
        <v>169792</v>
      </c>
      <c r="D266" s="555">
        <v>30265</v>
      </c>
      <c r="E266" s="554">
        <v>1555</v>
      </c>
      <c r="F266" s="562">
        <v>3173</v>
      </c>
      <c r="G266" s="513">
        <v>4675.38</v>
      </c>
      <c r="H266" s="562">
        <v>108116</v>
      </c>
      <c r="I266" s="525">
        <v>610.77</v>
      </c>
      <c r="J266" s="554">
        <v>9595</v>
      </c>
      <c r="K266" s="554">
        <v>8980</v>
      </c>
      <c r="L266" s="554">
        <v>145530</v>
      </c>
      <c r="M266" s="554">
        <f>SUM(K266:L266)</f>
        <v>154510</v>
      </c>
    </row>
    <row r="267" spans="1:15" ht="10.5" customHeight="1" x14ac:dyDescent="0.2">
      <c r="B267" s="298" t="s">
        <v>449</v>
      </c>
      <c r="C267" s="555">
        <v>169314</v>
      </c>
      <c r="D267" s="555">
        <v>31967</v>
      </c>
      <c r="E267" s="554">
        <v>1557</v>
      </c>
      <c r="F267" s="562">
        <v>2507</v>
      </c>
      <c r="G267" s="513">
        <v>4537.53</v>
      </c>
      <c r="H267" s="562">
        <v>104051</v>
      </c>
      <c r="I267" s="525">
        <v>615.35</v>
      </c>
      <c r="J267" s="554">
        <v>11097</v>
      </c>
      <c r="K267" s="554">
        <v>9742</v>
      </c>
      <c r="L267" s="554">
        <v>143759</v>
      </c>
      <c r="M267" s="554">
        <f>SUM(K267:L267)</f>
        <v>153501</v>
      </c>
    </row>
    <row r="268" spans="1:15" ht="10.5" customHeight="1" x14ac:dyDescent="0.2">
      <c r="B268" s="298" t="s">
        <v>450</v>
      </c>
      <c r="C268" s="555">
        <v>151530</v>
      </c>
      <c r="D268" s="555">
        <v>36609</v>
      </c>
      <c r="E268" s="554">
        <v>1446</v>
      </c>
      <c r="F268" s="562">
        <v>3413</v>
      </c>
      <c r="G268" s="513">
        <v>3287.46</v>
      </c>
      <c r="H268" s="562">
        <v>80287</v>
      </c>
      <c r="I268" s="525">
        <v>583.59</v>
      </c>
      <c r="J268" s="554">
        <v>8670</v>
      </c>
      <c r="K268" s="554">
        <v>12164</v>
      </c>
      <c r="L268" s="554">
        <v>130785</v>
      </c>
      <c r="M268" s="554">
        <f>SUM(K268:L268)</f>
        <v>142949</v>
      </c>
    </row>
    <row r="269" spans="1:15" ht="10.5" customHeight="1" x14ac:dyDescent="0.2">
      <c r="A269" s="1848">
        <v>38</v>
      </c>
      <c r="B269" s="298" t="s">
        <v>451</v>
      </c>
      <c r="C269" s="555">
        <v>184737</v>
      </c>
      <c r="D269" s="555">
        <v>38868</v>
      </c>
      <c r="E269" s="554">
        <v>1695</v>
      </c>
      <c r="F269" s="562">
        <v>3498</v>
      </c>
      <c r="G269" s="513">
        <v>5169.91</v>
      </c>
      <c r="H269" s="562">
        <v>110213</v>
      </c>
      <c r="I269" s="525">
        <v>636.04999999999995</v>
      </c>
      <c r="J269" s="554">
        <v>8216</v>
      </c>
      <c r="K269" s="554">
        <v>8179</v>
      </c>
      <c r="L269" s="554">
        <v>178694</v>
      </c>
      <c r="M269" s="554">
        <f>SUM(K269:L269)</f>
        <v>186873</v>
      </c>
    </row>
    <row r="270" spans="1:15" ht="10.5" customHeight="1" x14ac:dyDescent="0.2">
      <c r="A270" s="1848"/>
      <c r="B270" s="298"/>
      <c r="C270" s="555"/>
      <c r="D270" s="555"/>
      <c r="E270" s="554"/>
      <c r="F270" s="562"/>
      <c r="G270" s="513"/>
      <c r="H270" s="562"/>
      <c r="I270" s="525"/>
      <c r="J270" s="554"/>
      <c r="K270" s="554"/>
      <c r="L270" s="554"/>
      <c r="M270" s="554"/>
    </row>
    <row r="271" spans="1:15" ht="10.5" customHeight="1" x14ac:dyDescent="0.2">
      <c r="B271" s="298" t="s">
        <v>320</v>
      </c>
      <c r="C271" s="555">
        <v>182801</v>
      </c>
      <c r="D271" s="555">
        <v>32949</v>
      </c>
      <c r="E271" s="554">
        <v>1978</v>
      </c>
      <c r="F271" s="562">
        <v>3532</v>
      </c>
      <c r="G271" s="513">
        <v>4890.26</v>
      </c>
      <c r="H271" s="562">
        <v>119308</v>
      </c>
      <c r="I271" s="525">
        <v>782.18</v>
      </c>
      <c r="J271" s="554">
        <v>6715</v>
      </c>
      <c r="K271" s="554">
        <v>8662</v>
      </c>
      <c r="L271" s="554">
        <v>200120</v>
      </c>
      <c r="M271" s="554">
        <f>SUM(K271:L271)</f>
        <v>208782</v>
      </c>
    </row>
    <row r="272" spans="1:15" ht="10.5" customHeight="1" x14ac:dyDescent="0.2">
      <c r="B272" s="298" t="s">
        <v>321</v>
      </c>
      <c r="C272" s="555">
        <v>240566</v>
      </c>
      <c r="D272" s="555">
        <v>37129</v>
      </c>
      <c r="E272" s="554">
        <v>2001</v>
      </c>
      <c r="F272" s="562">
        <v>4223</v>
      </c>
      <c r="G272" s="513">
        <v>5739.41</v>
      </c>
      <c r="H272" s="562">
        <v>169591</v>
      </c>
      <c r="I272" s="525">
        <v>714.53</v>
      </c>
      <c r="J272" s="554">
        <v>6753</v>
      </c>
      <c r="K272" s="554">
        <v>6558</v>
      </c>
      <c r="L272" s="554">
        <v>247479</v>
      </c>
      <c r="M272" s="554">
        <f>SUM(K272:L272)</f>
        <v>254037</v>
      </c>
    </row>
    <row r="273" spans="2:13" ht="10.5" customHeight="1" x14ac:dyDescent="0.2">
      <c r="B273" s="298" t="s">
        <v>322</v>
      </c>
      <c r="C273" s="555">
        <v>214040</v>
      </c>
      <c r="D273" s="555">
        <v>29445</v>
      </c>
      <c r="E273" s="554">
        <v>2207</v>
      </c>
      <c r="F273" s="562">
        <v>4343</v>
      </c>
      <c r="G273" s="513">
        <v>7037.92</v>
      </c>
      <c r="H273" s="562">
        <v>153824</v>
      </c>
      <c r="I273" s="525">
        <v>729.96</v>
      </c>
      <c r="J273" s="554">
        <v>8289</v>
      </c>
      <c r="K273" s="554">
        <v>8480</v>
      </c>
      <c r="L273" s="554">
        <v>232112</v>
      </c>
      <c r="M273" s="554">
        <f>SUM(K273:L273)</f>
        <v>240592</v>
      </c>
    </row>
    <row r="274" spans="2:13" ht="10.5" customHeight="1" x14ac:dyDescent="0.2">
      <c r="B274" s="298" t="s">
        <v>323</v>
      </c>
      <c r="C274" s="555">
        <v>231549</v>
      </c>
      <c r="D274" s="555">
        <v>28550</v>
      </c>
      <c r="E274" s="554">
        <v>2619</v>
      </c>
      <c r="F274" s="562">
        <v>6277</v>
      </c>
      <c r="G274" s="513">
        <v>6429.12</v>
      </c>
      <c r="H274" s="562">
        <v>170657</v>
      </c>
      <c r="I274" s="525">
        <v>1006.61</v>
      </c>
      <c r="J274" s="554">
        <v>8478</v>
      </c>
      <c r="K274" s="554">
        <v>8757</v>
      </c>
      <c r="L274" s="554">
        <v>314835</v>
      </c>
      <c r="M274" s="554">
        <f>SUM(K274:L274)</f>
        <v>323592</v>
      </c>
    </row>
    <row r="275" spans="2:13" ht="10.5" customHeight="1" x14ac:dyDescent="0.2">
      <c r="B275" s="298" t="s">
        <v>279</v>
      </c>
      <c r="C275" s="555">
        <v>223064</v>
      </c>
      <c r="D275" s="555">
        <v>27726</v>
      </c>
      <c r="E275" s="554">
        <v>2632</v>
      </c>
      <c r="F275" s="562">
        <v>4464</v>
      </c>
      <c r="G275" s="513">
        <v>8756.98</v>
      </c>
      <c r="H275" s="562">
        <v>167051</v>
      </c>
      <c r="I275" s="525">
        <v>939.48</v>
      </c>
      <c r="J275" s="554">
        <v>6744</v>
      </c>
      <c r="K275" s="554">
        <v>7947</v>
      </c>
      <c r="L275" s="554">
        <v>296276</v>
      </c>
      <c r="M275" s="554">
        <f>SUM(K275:L275)</f>
        <v>304223</v>
      </c>
    </row>
    <row r="276" spans="2:13" ht="10.5" customHeight="1" x14ac:dyDescent="0.2">
      <c r="B276" s="298"/>
      <c r="C276" s="555"/>
      <c r="D276" s="555"/>
      <c r="E276" s="554"/>
      <c r="F276" s="562"/>
      <c r="G276" s="513"/>
      <c r="H276" s="562"/>
      <c r="I276" s="525"/>
      <c r="J276" s="554"/>
      <c r="K276" s="554"/>
      <c r="L276" s="554"/>
      <c r="M276" s="554"/>
    </row>
    <row r="277" spans="2:13" ht="10.5" customHeight="1" x14ac:dyDescent="0.2">
      <c r="B277" s="498" t="s">
        <v>324</v>
      </c>
      <c r="C277" s="555">
        <v>173868</v>
      </c>
      <c r="D277" s="555">
        <v>29999</v>
      </c>
      <c r="E277" s="554">
        <v>2694</v>
      </c>
      <c r="F277" s="562">
        <v>8688</v>
      </c>
      <c r="G277" s="513">
        <v>6730.44</v>
      </c>
      <c r="H277" s="562">
        <v>111146</v>
      </c>
      <c r="I277" s="525">
        <v>1041.3499999999999</v>
      </c>
      <c r="J277" s="554">
        <v>5556</v>
      </c>
      <c r="K277" s="554">
        <v>6232</v>
      </c>
      <c r="L277" s="554">
        <v>285243</v>
      </c>
      <c r="M277" s="554">
        <f>SUM(K277:L277)</f>
        <v>291475</v>
      </c>
    </row>
    <row r="278" spans="2:13" ht="10.5" customHeight="1" x14ac:dyDescent="0.2">
      <c r="B278" s="498" t="s">
        <v>325</v>
      </c>
      <c r="C278" s="555">
        <v>189647</v>
      </c>
      <c r="D278" s="555">
        <v>27938</v>
      </c>
      <c r="E278" s="554">
        <v>2865</v>
      </c>
      <c r="F278" s="555">
        <v>9081</v>
      </c>
      <c r="G278" s="515">
        <v>7504.13</v>
      </c>
      <c r="H278" s="555">
        <v>129591</v>
      </c>
      <c r="I278" s="526">
        <v>1136.77</v>
      </c>
      <c r="J278" s="560">
        <v>5828</v>
      </c>
      <c r="K278" s="560">
        <v>5221</v>
      </c>
      <c r="L278" s="560">
        <v>325391</v>
      </c>
      <c r="M278" s="554">
        <f>SUM(K278:L278)</f>
        <v>330612</v>
      </c>
    </row>
    <row r="279" spans="2:13" ht="10.5" customHeight="1" x14ac:dyDescent="0.2">
      <c r="B279" s="298" t="s">
        <v>278</v>
      </c>
      <c r="C279" s="555">
        <v>249290</v>
      </c>
      <c r="D279" s="555">
        <v>29556</v>
      </c>
      <c r="E279" s="554">
        <v>3455</v>
      </c>
      <c r="F279" s="555">
        <v>9535</v>
      </c>
      <c r="G279" s="515">
        <v>8604.59</v>
      </c>
      <c r="H279" s="555">
        <v>183404</v>
      </c>
      <c r="I279" s="526">
        <v>1314.61</v>
      </c>
      <c r="J279" s="560">
        <v>6222</v>
      </c>
      <c r="K279" s="560">
        <v>11431</v>
      </c>
      <c r="L279" s="560">
        <v>463407</v>
      </c>
      <c r="M279" s="554">
        <f>SUM(K279:L279)</f>
        <v>474838</v>
      </c>
    </row>
    <row r="280" spans="2:13" ht="10.5" customHeight="1" x14ac:dyDescent="0.2">
      <c r="B280" s="298" t="s">
        <v>715</v>
      </c>
      <c r="C280" s="555">
        <v>178203</v>
      </c>
      <c r="D280" s="555">
        <v>20732</v>
      </c>
      <c r="E280" s="554">
        <v>4774</v>
      </c>
      <c r="F280" s="555">
        <v>7740</v>
      </c>
      <c r="G280" s="515">
        <v>10931.38</v>
      </c>
      <c r="H280" s="555">
        <v>129711</v>
      </c>
      <c r="I280" s="526">
        <v>1163.77</v>
      </c>
      <c r="J280" s="560">
        <v>5328</v>
      </c>
      <c r="K280" s="560">
        <v>8528</v>
      </c>
      <c r="L280" s="560">
        <v>371506</v>
      </c>
      <c r="M280" s="554">
        <f>SUM(K280:L280)</f>
        <v>380034</v>
      </c>
    </row>
    <row r="281" spans="2:13" ht="10.5" customHeight="1" x14ac:dyDescent="0.2">
      <c r="B281" s="298" t="s">
        <v>743</v>
      </c>
      <c r="C281" s="555">
        <v>183610</v>
      </c>
      <c r="D281" s="555">
        <v>24122</v>
      </c>
      <c r="E281" s="554">
        <v>4449</v>
      </c>
      <c r="F281" s="555">
        <v>7477</v>
      </c>
      <c r="G281" s="515">
        <v>8256.77</v>
      </c>
      <c r="H281" s="555">
        <v>130441</v>
      </c>
      <c r="I281" s="526">
        <v>1032.82</v>
      </c>
      <c r="J281" s="560">
        <v>6711</v>
      </c>
      <c r="K281" s="560">
        <v>11548</v>
      </c>
      <c r="L281" s="560">
        <v>343890</v>
      </c>
      <c r="M281" s="554">
        <f>SUM(K281:L281)</f>
        <v>355438</v>
      </c>
    </row>
    <row r="282" spans="2:13" ht="10.5" customHeight="1" x14ac:dyDescent="0.2">
      <c r="B282" s="298"/>
      <c r="C282" s="555"/>
      <c r="D282" s="555"/>
      <c r="E282" s="554"/>
      <c r="F282" s="555"/>
      <c r="G282" s="515"/>
      <c r="H282" s="555"/>
      <c r="I282" s="526"/>
      <c r="J282" s="560"/>
      <c r="K282" s="560"/>
      <c r="L282" s="560"/>
      <c r="M282" s="554"/>
    </row>
    <row r="283" spans="2:13" ht="10.5" customHeight="1" x14ac:dyDescent="0.2">
      <c r="B283" s="319" t="s">
        <v>496</v>
      </c>
      <c r="C283" s="555">
        <v>175430</v>
      </c>
      <c r="D283" s="555">
        <v>22499</v>
      </c>
      <c r="E283" s="554">
        <v>5943</v>
      </c>
      <c r="F283" s="555">
        <v>5524</v>
      </c>
      <c r="G283" s="515">
        <v>7955.73</v>
      </c>
      <c r="H283" s="555">
        <v>126041</v>
      </c>
      <c r="I283" s="526">
        <v>975.69</v>
      </c>
      <c r="J283" s="560">
        <v>7261</v>
      </c>
      <c r="K283" s="560">
        <v>15200</v>
      </c>
      <c r="L283" s="560">
        <v>350576</v>
      </c>
      <c r="M283" s="554">
        <f>SUM(K283:L283)</f>
        <v>365776</v>
      </c>
    </row>
    <row r="284" spans="2:13" ht="10.5" customHeight="1" x14ac:dyDescent="0.2">
      <c r="B284" s="319" t="s">
        <v>382</v>
      </c>
      <c r="C284" s="555">
        <v>177571</v>
      </c>
      <c r="D284" s="555">
        <v>23109</v>
      </c>
      <c r="E284" s="554">
        <v>5943</v>
      </c>
      <c r="F284" s="555">
        <v>6745</v>
      </c>
      <c r="G284" s="515">
        <v>9098.74</v>
      </c>
      <c r="H284" s="555">
        <v>124860</v>
      </c>
      <c r="I284" s="526">
        <v>1356.05</v>
      </c>
      <c r="J284" s="560">
        <v>8622</v>
      </c>
      <c r="K284" s="560">
        <v>22768</v>
      </c>
      <c r="L284" s="560">
        <v>404982</v>
      </c>
      <c r="M284" s="554">
        <f>SUM(K284:L284)</f>
        <v>427750</v>
      </c>
    </row>
    <row r="285" spans="2:13" ht="10.5" customHeight="1" x14ac:dyDescent="0.2">
      <c r="B285" s="319" t="s">
        <v>795</v>
      </c>
      <c r="C285" s="555">
        <v>182785</v>
      </c>
      <c r="D285" s="555">
        <v>24104</v>
      </c>
      <c r="E285" s="554">
        <v>6158</v>
      </c>
      <c r="F285" s="555">
        <v>7416</v>
      </c>
      <c r="G285" s="515">
        <v>10187.9</v>
      </c>
      <c r="H285" s="555">
        <v>128045</v>
      </c>
      <c r="I285" s="526">
        <v>1428.73</v>
      </c>
      <c r="J285" s="560">
        <v>8372</v>
      </c>
      <c r="K285" s="560">
        <v>23773</v>
      </c>
      <c r="L285" s="560">
        <v>462380</v>
      </c>
      <c r="M285" s="554">
        <f>SUM(K285:L285)</f>
        <v>486153</v>
      </c>
    </row>
    <row r="286" spans="2:13" ht="10.5" customHeight="1" x14ac:dyDescent="0.2">
      <c r="B286" s="319" t="s">
        <v>490</v>
      </c>
      <c r="C286" s="633">
        <v>164286</v>
      </c>
      <c r="D286" s="633">
        <v>20219</v>
      </c>
      <c r="E286" s="1106">
        <v>7485</v>
      </c>
      <c r="F286" s="633">
        <v>7359</v>
      </c>
      <c r="G286" s="285">
        <v>12696.22</v>
      </c>
      <c r="H286" s="633">
        <v>112487</v>
      </c>
      <c r="I286" s="631">
        <v>1767.39</v>
      </c>
      <c r="J286" s="643">
        <v>11767</v>
      </c>
      <c r="K286" s="643">
        <v>37891</v>
      </c>
      <c r="L286" s="643">
        <v>500124</v>
      </c>
      <c r="M286" s="554">
        <f>SUM(K286:L286)</f>
        <v>538015</v>
      </c>
    </row>
    <row r="287" spans="2:13" ht="10.5" customHeight="1" x14ac:dyDescent="0.2">
      <c r="B287" s="319" t="s">
        <v>709</v>
      </c>
      <c r="C287" s="555">
        <v>167352</v>
      </c>
      <c r="D287" s="555">
        <v>24351</v>
      </c>
      <c r="E287" s="560">
        <v>7065</v>
      </c>
      <c r="F287" s="555">
        <v>9350</v>
      </c>
      <c r="G287" s="515">
        <v>13856.38</v>
      </c>
      <c r="H287" s="555">
        <v>106773</v>
      </c>
      <c r="I287" s="526">
        <v>1479.68</v>
      </c>
      <c r="J287" s="560">
        <v>11878</v>
      </c>
      <c r="K287" s="560">
        <v>37244</v>
      </c>
      <c r="L287" s="560">
        <v>523864</v>
      </c>
      <c r="M287" s="554">
        <f>SUM(K287:L287)</f>
        <v>561108</v>
      </c>
    </row>
    <row r="288" spans="2:13" ht="10.5" customHeight="1" x14ac:dyDescent="0.2">
      <c r="B288" s="319"/>
      <c r="C288" s="555"/>
      <c r="D288" s="555"/>
      <c r="E288" s="554"/>
      <c r="F288" s="555"/>
      <c r="G288" s="515"/>
      <c r="H288" s="555"/>
      <c r="I288" s="526"/>
      <c r="J288" s="560"/>
      <c r="K288" s="560"/>
      <c r="L288" s="560"/>
      <c r="M288" s="560"/>
    </row>
    <row r="289" spans="2:14" ht="10.5" customHeight="1" x14ac:dyDescent="0.2">
      <c r="B289" s="319" t="s">
        <v>332</v>
      </c>
      <c r="C289" s="555">
        <v>171104</v>
      </c>
      <c r="D289" s="555">
        <v>26378</v>
      </c>
      <c r="E289" s="560">
        <v>7873</v>
      </c>
      <c r="F289" s="555">
        <v>8815</v>
      </c>
      <c r="G289" s="515">
        <v>14200.81</v>
      </c>
      <c r="H289" s="555">
        <v>108912</v>
      </c>
      <c r="I289" s="526">
        <v>1575.45</v>
      </c>
      <c r="J289" s="560">
        <v>10750</v>
      </c>
      <c r="K289" s="560">
        <v>28715</v>
      </c>
      <c r="L289" s="560">
        <v>582010</v>
      </c>
      <c r="M289" s="554">
        <f>SUM(K289:L289)</f>
        <v>610725</v>
      </c>
    </row>
    <row r="290" spans="2:14" ht="10.5" customHeight="1" x14ac:dyDescent="0.2">
      <c r="B290" s="319" t="s">
        <v>335</v>
      </c>
      <c r="C290" s="555">
        <v>191294</v>
      </c>
      <c r="D290" s="555">
        <v>28208</v>
      </c>
      <c r="E290" s="560">
        <v>8165.73</v>
      </c>
      <c r="F290" s="555">
        <v>11009</v>
      </c>
      <c r="G290" s="515">
        <v>15314.25</v>
      </c>
      <c r="H290" s="555">
        <v>125706</v>
      </c>
      <c r="I290" s="526">
        <v>1919.79</v>
      </c>
      <c r="J290" s="560">
        <v>8994</v>
      </c>
      <c r="K290" s="560">
        <v>24852</v>
      </c>
      <c r="L290" s="560">
        <v>726320</v>
      </c>
      <c r="M290" s="554">
        <f>SUM(K290:L290)</f>
        <v>751172</v>
      </c>
    </row>
    <row r="291" spans="2:14" ht="10.5" customHeight="1" x14ac:dyDescent="0.2">
      <c r="B291" s="319" t="s">
        <v>1318</v>
      </c>
      <c r="C291" s="555">
        <v>183676</v>
      </c>
      <c r="D291" s="555">
        <v>25170</v>
      </c>
      <c r="E291" s="560">
        <v>9444</v>
      </c>
      <c r="F291" s="555">
        <v>10834</v>
      </c>
      <c r="G291" s="515">
        <v>16743.03</v>
      </c>
      <c r="H291" s="555">
        <v>121539</v>
      </c>
      <c r="I291" s="526">
        <v>2204.98</v>
      </c>
      <c r="J291" s="560">
        <v>10628</v>
      </c>
      <c r="K291" s="560">
        <v>28274</v>
      </c>
      <c r="L291" s="560">
        <v>775895</v>
      </c>
      <c r="M291" s="554">
        <f>SUM(K291:L291)</f>
        <v>804169</v>
      </c>
    </row>
    <row r="292" spans="2:14" ht="10.5" customHeight="1" x14ac:dyDescent="0.2">
      <c r="B292" s="319" t="s">
        <v>1356</v>
      </c>
      <c r="C292" s="555">
        <v>155142</v>
      </c>
      <c r="D292" s="555">
        <v>21001</v>
      </c>
      <c r="E292" s="560">
        <v>11054</v>
      </c>
      <c r="F292" s="555">
        <v>10578</v>
      </c>
      <c r="G292" s="515">
        <v>19403.34</v>
      </c>
      <c r="H292" s="555">
        <v>102347</v>
      </c>
      <c r="I292" s="526">
        <v>2653.32</v>
      </c>
      <c r="J292" s="560">
        <v>8278</v>
      </c>
      <c r="K292" s="560">
        <v>32884</v>
      </c>
      <c r="L292" s="560">
        <v>795697</v>
      </c>
      <c r="M292" s="554">
        <f>SUM(K292:L292)</f>
        <v>828581</v>
      </c>
    </row>
    <row r="293" spans="2:14" ht="10.5" customHeight="1" x14ac:dyDescent="0.2">
      <c r="B293" s="319" t="s">
        <v>1357</v>
      </c>
      <c r="C293" s="555">
        <v>211603</v>
      </c>
      <c r="D293" s="555">
        <v>23069</v>
      </c>
      <c r="E293" s="560">
        <v>11737</v>
      </c>
      <c r="F293" s="555">
        <v>14314</v>
      </c>
      <c r="G293" s="515" t="s">
        <v>1684</v>
      </c>
      <c r="H293" s="555">
        <v>146148</v>
      </c>
      <c r="I293" s="526" t="s">
        <v>1685</v>
      </c>
      <c r="J293" s="560">
        <v>13861</v>
      </c>
      <c r="K293" s="560">
        <v>71781</v>
      </c>
      <c r="L293" s="502">
        <v>1122726</v>
      </c>
      <c r="M293" s="500">
        <v>1194507</v>
      </c>
    </row>
    <row r="294" spans="2:14" ht="10.5" customHeight="1" x14ac:dyDescent="0.2">
      <c r="B294" s="319"/>
      <c r="C294" s="555"/>
      <c r="D294" s="555"/>
      <c r="E294" s="560"/>
      <c r="F294" s="555"/>
      <c r="G294" s="515"/>
      <c r="H294" s="555"/>
      <c r="I294" s="526"/>
      <c r="J294" s="560"/>
      <c r="K294" s="560"/>
      <c r="L294" s="560"/>
      <c r="M294" s="554"/>
    </row>
    <row r="295" spans="2:14" ht="10.5" customHeight="1" x14ac:dyDescent="0.2">
      <c r="B295" s="319" t="s">
        <v>1400</v>
      </c>
      <c r="C295" s="555">
        <v>204891</v>
      </c>
      <c r="D295" s="555">
        <v>22658</v>
      </c>
      <c r="E295" s="560">
        <v>13067</v>
      </c>
      <c r="F295" s="555">
        <v>15582</v>
      </c>
      <c r="G295" s="515" t="s">
        <v>1686</v>
      </c>
      <c r="H295" s="555">
        <v>137733</v>
      </c>
      <c r="I295" s="526" t="s">
        <v>1687</v>
      </c>
      <c r="J295" s="560">
        <v>14961</v>
      </c>
      <c r="K295" s="560">
        <v>73169</v>
      </c>
      <c r="L295" s="560">
        <v>1310979</v>
      </c>
      <c r="M295" s="554">
        <v>1384147</v>
      </c>
    </row>
    <row r="296" spans="2:14" ht="10.5" customHeight="1" x14ac:dyDescent="0.2">
      <c r="B296" s="320" t="s">
        <v>1492</v>
      </c>
      <c r="C296" s="556">
        <v>199981</v>
      </c>
      <c r="D296" s="556">
        <v>23024</v>
      </c>
      <c r="E296" s="561">
        <v>13235</v>
      </c>
      <c r="F296" s="556">
        <v>15396</v>
      </c>
      <c r="G296" s="523" t="s">
        <v>1688</v>
      </c>
      <c r="H296" s="556">
        <v>134368</v>
      </c>
      <c r="I296" s="527" t="s">
        <v>1689</v>
      </c>
      <c r="J296" s="561">
        <v>13011</v>
      </c>
      <c r="K296" s="561">
        <v>58409</v>
      </c>
      <c r="L296" s="497">
        <v>1213830</v>
      </c>
      <c r="M296" s="497">
        <v>1272240</v>
      </c>
      <c r="N296" s="57"/>
    </row>
    <row r="297" spans="2:14" ht="6" customHeight="1" x14ac:dyDescent="0.2">
      <c r="B297" s="1247"/>
      <c r="C297" s="1320"/>
      <c r="D297" s="1320"/>
      <c r="E297" s="567"/>
      <c r="F297" s="1320"/>
      <c r="G297" s="827"/>
      <c r="H297" s="1320"/>
      <c r="I297" s="1032"/>
      <c r="J297" s="567"/>
      <c r="K297" s="567"/>
      <c r="L297" s="1280"/>
      <c r="M297" s="1280"/>
      <c r="N297" s="59"/>
    </row>
    <row r="298" spans="2:14" ht="10.5" customHeight="1" x14ac:dyDescent="0.2">
      <c r="B298" s="1241" t="s">
        <v>1273</v>
      </c>
      <c r="C298" s="1241"/>
      <c r="D298" s="1241"/>
      <c r="E298" s="1241"/>
      <c r="F298" s="1241"/>
      <c r="G298" s="1241"/>
      <c r="H298" s="1241"/>
    </row>
    <row r="299" spans="2:14" ht="10.5" customHeight="1" x14ac:dyDescent="0.2">
      <c r="B299" s="1241" t="s">
        <v>1274</v>
      </c>
      <c r="C299" s="1241"/>
      <c r="D299" s="1241"/>
      <c r="E299" s="1241"/>
      <c r="F299" s="1241"/>
      <c r="G299" s="1241"/>
      <c r="H299" s="1241"/>
    </row>
    <row r="300" spans="2:14" ht="10.5" customHeight="1" x14ac:dyDescent="0.2">
      <c r="B300" s="1241" t="s">
        <v>1275</v>
      </c>
      <c r="C300" s="1241"/>
      <c r="D300" s="1241"/>
      <c r="E300" s="1241"/>
      <c r="F300" s="1241"/>
      <c r="G300" s="1241"/>
      <c r="H300" s="1241"/>
    </row>
    <row r="301" spans="2:14" ht="10.5" customHeight="1" x14ac:dyDescent="0.2">
      <c r="B301" s="1241" t="s">
        <v>1276</v>
      </c>
      <c r="C301" s="1241"/>
      <c r="D301" s="1241"/>
      <c r="E301" s="1241"/>
      <c r="F301" s="1241"/>
      <c r="G301" s="1241"/>
      <c r="H301" s="1241"/>
    </row>
    <row r="302" spans="2:14" ht="10.5" customHeight="1" x14ac:dyDescent="0.2">
      <c r="B302" s="1241" t="s">
        <v>1277</v>
      </c>
      <c r="C302" s="1241"/>
      <c r="D302" s="1241"/>
      <c r="E302" s="1241"/>
      <c r="F302" s="1241"/>
      <c r="G302" s="1241"/>
      <c r="H302" s="1241"/>
    </row>
    <row r="303" spans="2:14" ht="10.5" customHeight="1" x14ac:dyDescent="0.2">
      <c r="B303" s="1811" t="s">
        <v>1401</v>
      </c>
      <c r="C303" s="1811"/>
      <c r="D303" s="1811"/>
      <c r="E303" s="1811"/>
      <c r="F303" s="1811"/>
      <c r="G303" s="1811"/>
      <c r="H303" s="1811"/>
    </row>
    <row r="304" spans="2:14" ht="10.5" customHeight="1" x14ac:dyDescent="0.2">
      <c r="B304" s="1246" t="s">
        <v>1278</v>
      </c>
      <c r="C304" s="1246"/>
      <c r="D304" s="1246"/>
      <c r="E304" s="1246"/>
      <c r="F304" s="1246"/>
      <c r="G304" s="1246"/>
      <c r="H304" s="1246"/>
    </row>
    <row r="305" spans="2:13" ht="10.5" customHeight="1" x14ac:dyDescent="0.2">
      <c r="B305" s="1246" t="s">
        <v>1279</v>
      </c>
      <c r="C305" s="1246"/>
      <c r="D305" s="1246"/>
      <c r="E305" s="1246"/>
      <c r="F305" s="1246"/>
      <c r="G305" s="1246"/>
      <c r="H305" s="1246"/>
    </row>
    <row r="306" spans="2:13" ht="10.5" customHeight="1" x14ac:dyDescent="0.2">
      <c r="B306" s="1241" t="s">
        <v>1272</v>
      </c>
      <c r="C306" s="1241"/>
      <c r="D306" s="1241"/>
      <c r="E306" s="1241"/>
      <c r="F306" s="1241"/>
      <c r="G306" s="1241"/>
      <c r="H306" s="1241"/>
    </row>
    <row r="307" spans="2:13" ht="10.5" customHeight="1" x14ac:dyDescent="0.2">
      <c r="B307" s="1243"/>
      <c r="C307" s="215"/>
      <c r="D307" s="215"/>
      <c r="E307" s="215"/>
      <c r="F307" s="215"/>
      <c r="G307" s="215"/>
      <c r="H307" s="215"/>
    </row>
    <row r="308" spans="2:13" ht="10.5" customHeight="1" x14ac:dyDescent="0.2">
      <c r="B308" s="1243"/>
      <c r="C308" s="215"/>
      <c r="D308" s="215"/>
      <c r="E308" s="215"/>
      <c r="F308" s="215"/>
      <c r="G308" s="215"/>
      <c r="H308" s="215"/>
    </row>
    <row r="309" spans="2:13" ht="10.5" customHeight="1" x14ac:dyDescent="0.2">
      <c r="B309" s="48"/>
    </row>
    <row r="310" spans="2:13" ht="10.5" customHeight="1" x14ac:dyDescent="0.2">
      <c r="B310" s="48"/>
      <c r="C310" s="51"/>
      <c r="D310" s="51"/>
      <c r="E310" s="51"/>
      <c r="F310" s="51"/>
      <c r="G310" s="51"/>
      <c r="H310" s="51"/>
      <c r="I310" s="51"/>
      <c r="J310" s="51"/>
      <c r="K310" s="51"/>
      <c r="L310" s="51"/>
      <c r="M310" s="51"/>
    </row>
    <row r="311" spans="2:13" ht="11.45" customHeight="1" x14ac:dyDescent="0.2">
      <c r="B311" s="60" t="s">
        <v>9</v>
      </c>
      <c r="D311" s="71"/>
      <c r="E311" s="71"/>
    </row>
    <row r="312" spans="2:13" ht="11.25" customHeight="1" x14ac:dyDescent="0.2">
      <c r="B312" s="1672" t="s">
        <v>942</v>
      </c>
      <c r="C312" s="1690" t="s">
        <v>295</v>
      </c>
      <c r="D312" s="1698" t="s">
        <v>1070</v>
      </c>
      <c r="E312" s="1700"/>
      <c r="F312" s="1698" t="s">
        <v>141</v>
      </c>
      <c r="G312" s="1700"/>
      <c r="H312" s="1698" t="s">
        <v>456</v>
      </c>
      <c r="I312" s="1700"/>
      <c r="J312" s="255" t="s">
        <v>457</v>
      </c>
      <c r="K312" s="1698" t="s">
        <v>272</v>
      </c>
      <c r="L312" s="1700"/>
      <c r="M312" s="1690" t="s">
        <v>458</v>
      </c>
    </row>
    <row r="313" spans="2:13" ht="24" customHeight="1" x14ac:dyDescent="0.2">
      <c r="B313" s="1712"/>
      <c r="C313" s="1691"/>
      <c r="D313" s="255" t="s">
        <v>459</v>
      </c>
      <c r="E313" s="272" t="s">
        <v>460</v>
      </c>
      <c r="F313" s="272" t="s">
        <v>459</v>
      </c>
      <c r="G313" s="272" t="s">
        <v>461</v>
      </c>
      <c r="H313" s="272" t="s">
        <v>459</v>
      </c>
      <c r="I313" s="272" t="s">
        <v>460</v>
      </c>
      <c r="J313" s="272" t="s">
        <v>462</v>
      </c>
      <c r="K313" s="272" t="s">
        <v>73</v>
      </c>
      <c r="L313" s="272" t="s">
        <v>74</v>
      </c>
      <c r="M313" s="1691"/>
    </row>
    <row r="314" spans="2:13" ht="11.45" customHeight="1" x14ac:dyDescent="0.2">
      <c r="B314" s="1673"/>
      <c r="C314" s="1682" t="s">
        <v>1247</v>
      </c>
      <c r="D314" s="1683"/>
      <c r="E314" s="430" t="s">
        <v>916</v>
      </c>
      <c r="F314" s="430" t="s">
        <v>1247</v>
      </c>
      <c r="G314" s="430" t="s">
        <v>916</v>
      </c>
      <c r="H314" s="430" t="s">
        <v>1247</v>
      </c>
      <c r="I314" s="430" t="s">
        <v>916</v>
      </c>
      <c r="J314" s="430" t="s">
        <v>1247</v>
      </c>
      <c r="K314" s="1682" t="s">
        <v>493</v>
      </c>
      <c r="L314" s="1684"/>
      <c r="M314" s="1683"/>
    </row>
    <row r="315" spans="2:13" ht="10.5" customHeight="1" x14ac:dyDescent="0.2">
      <c r="B315" s="399" t="s">
        <v>750</v>
      </c>
      <c r="C315" s="555">
        <v>9539</v>
      </c>
      <c r="D315" s="562">
        <v>3536</v>
      </c>
      <c r="E315" s="562">
        <v>309</v>
      </c>
      <c r="F315" s="562">
        <v>4972</v>
      </c>
      <c r="G315" s="525">
        <v>786.15</v>
      </c>
      <c r="H315" s="500">
        <v>367</v>
      </c>
      <c r="I315" s="513">
        <v>62.97</v>
      </c>
      <c r="J315" s="500">
        <v>24</v>
      </c>
      <c r="K315" s="500">
        <v>1.9</v>
      </c>
      <c r="L315" s="500">
        <v>5023</v>
      </c>
      <c r="M315" s="500">
        <f t="shared" ref="M315:M354" si="0">SUM(K315:L315)</f>
        <v>5024.8999999999996</v>
      </c>
    </row>
    <row r="316" spans="2:13" ht="10.5" customHeight="1" x14ac:dyDescent="0.2">
      <c r="B316" s="399" t="s">
        <v>751</v>
      </c>
      <c r="C316" s="555">
        <v>12966</v>
      </c>
      <c r="D316" s="562">
        <v>3987</v>
      </c>
      <c r="E316" s="562">
        <v>333</v>
      </c>
      <c r="F316" s="562">
        <v>7266</v>
      </c>
      <c r="G316" s="525">
        <v>798.82</v>
      </c>
      <c r="H316" s="500">
        <v>969</v>
      </c>
      <c r="I316" s="513">
        <v>64.790000000000006</v>
      </c>
      <c r="J316" s="500">
        <v>28</v>
      </c>
      <c r="K316" s="500">
        <v>4</v>
      </c>
      <c r="L316" s="500">
        <v>7195</v>
      </c>
      <c r="M316" s="500">
        <f t="shared" si="0"/>
        <v>7199</v>
      </c>
    </row>
    <row r="317" spans="2:13" ht="10.5" customHeight="1" x14ac:dyDescent="0.2">
      <c r="B317" s="399" t="s">
        <v>752</v>
      </c>
      <c r="C317" s="555">
        <v>17294</v>
      </c>
      <c r="D317" s="562">
        <v>5757</v>
      </c>
      <c r="E317" s="562">
        <v>297</v>
      </c>
      <c r="F317" s="562">
        <v>10061</v>
      </c>
      <c r="G317" s="525">
        <v>625.82000000000005</v>
      </c>
      <c r="H317" s="500">
        <v>562</v>
      </c>
      <c r="I317" s="513">
        <v>61.03</v>
      </c>
      <c r="J317" s="500">
        <v>41</v>
      </c>
      <c r="K317" s="500">
        <v>7.1</v>
      </c>
      <c r="L317" s="500">
        <v>8003</v>
      </c>
      <c r="M317" s="500">
        <f t="shared" si="0"/>
        <v>8010.1</v>
      </c>
    </row>
    <row r="318" spans="2:13" ht="10.5" customHeight="1" x14ac:dyDescent="0.2">
      <c r="B318" s="399" t="s">
        <v>753</v>
      </c>
      <c r="C318" s="555">
        <v>14963</v>
      </c>
      <c r="D318" s="562">
        <v>6102</v>
      </c>
      <c r="E318" s="562">
        <v>368</v>
      </c>
      <c r="F318" s="562">
        <v>7341</v>
      </c>
      <c r="G318" s="525">
        <v>1058.3</v>
      </c>
      <c r="H318" s="500">
        <v>576</v>
      </c>
      <c r="I318" s="513">
        <v>61.74</v>
      </c>
      <c r="J318" s="500">
        <v>18</v>
      </c>
      <c r="K318" s="500">
        <v>1.4</v>
      </c>
      <c r="L318" s="500">
        <v>10006</v>
      </c>
      <c r="M318" s="500">
        <f t="shared" si="0"/>
        <v>10007.4</v>
      </c>
    </row>
    <row r="319" spans="2:13" ht="10.5" customHeight="1" x14ac:dyDescent="0.2">
      <c r="B319" s="399" t="s">
        <v>754</v>
      </c>
      <c r="C319" s="555">
        <v>12616</v>
      </c>
      <c r="D319" s="562">
        <v>4084</v>
      </c>
      <c r="E319" s="562">
        <v>501</v>
      </c>
      <c r="F319" s="562">
        <v>7276</v>
      </c>
      <c r="G319" s="525">
        <v>1459.35</v>
      </c>
      <c r="H319" s="500">
        <v>564</v>
      </c>
      <c r="I319" s="513">
        <v>37.81</v>
      </c>
      <c r="J319" s="500">
        <v>72</v>
      </c>
      <c r="K319" s="500">
        <v>9.4</v>
      </c>
      <c r="L319" s="500">
        <v>12644</v>
      </c>
      <c r="M319" s="500">
        <f t="shared" si="0"/>
        <v>12653.4</v>
      </c>
    </row>
    <row r="320" spans="2:13" ht="10.5" customHeight="1" x14ac:dyDescent="0.2">
      <c r="B320" s="399"/>
      <c r="C320" s="555"/>
      <c r="D320" s="562"/>
      <c r="E320" s="562"/>
      <c r="F320" s="562"/>
      <c r="G320" s="525"/>
      <c r="H320" s="500"/>
      <c r="I320" s="513"/>
      <c r="J320" s="500"/>
      <c r="K320" s="500"/>
      <c r="L320" s="500"/>
      <c r="M320" s="500"/>
    </row>
    <row r="321" spans="1:13" ht="10.5" customHeight="1" x14ac:dyDescent="0.2">
      <c r="B321" s="399" t="s">
        <v>755</v>
      </c>
      <c r="C321" s="555">
        <v>14400</v>
      </c>
      <c r="D321" s="562">
        <v>4570</v>
      </c>
      <c r="E321" s="562">
        <v>509</v>
      </c>
      <c r="F321" s="562">
        <v>7599</v>
      </c>
      <c r="G321" s="525">
        <v>1633.16</v>
      </c>
      <c r="H321" s="500">
        <v>1465</v>
      </c>
      <c r="I321" s="513">
        <v>53.68</v>
      </c>
      <c r="J321" s="500">
        <v>72</v>
      </c>
      <c r="K321" s="500">
        <v>9.8000000000000007</v>
      </c>
      <c r="L321" s="500">
        <v>14768</v>
      </c>
      <c r="M321" s="500">
        <f t="shared" si="0"/>
        <v>14777.8</v>
      </c>
    </row>
    <row r="322" spans="1:13" ht="10.5" customHeight="1" x14ac:dyDescent="0.2">
      <c r="B322" s="399" t="s">
        <v>756</v>
      </c>
      <c r="C322" s="555">
        <v>15259</v>
      </c>
      <c r="D322" s="562">
        <v>4360</v>
      </c>
      <c r="E322" s="562">
        <v>666</v>
      </c>
      <c r="F322" s="562">
        <v>9459</v>
      </c>
      <c r="G322" s="525">
        <v>1486.61</v>
      </c>
      <c r="H322" s="500">
        <v>755</v>
      </c>
      <c r="I322" s="513">
        <v>36.72</v>
      </c>
      <c r="J322" s="500">
        <v>22</v>
      </c>
      <c r="K322" s="500">
        <v>3.3</v>
      </c>
      <c r="L322" s="500">
        <v>16933</v>
      </c>
      <c r="M322" s="500">
        <f t="shared" si="0"/>
        <v>16936.3</v>
      </c>
    </row>
    <row r="323" spans="1:13" ht="10.5" customHeight="1" x14ac:dyDescent="0.2">
      <c r="B323" s="399" t="s">
        <v>757</v>
      </c>
      <c r="C323" s="555">
        <v>16841</v>
      </c>
      <c r="D323" s="562">
        <v>5821</v>
      </c>
      <c r="E323" s="562">
        <v>730</v>
      </c>
      <c r="F323" s="562">
        <v>9377</v>
      </c>
      <c r="G323" s="525">
        <v>2302.37</v>
      </c>
      <c r="H323" s="500">
        <v>759</v>
      </c>
      <c r="I323" s="513">
        <v>50.7</v>
      </c>
      <c r="J323" s="500" t="s">
        <v>369</v>
      </c>
      <c r="K323" s="500" t="s">
        <v>369</v>
      </c>
      <c r="L323" s="500">
        <v>25787</v>
      </c>
      <c r="M323" s="500">
        <f t="shared" si="0"/>
        <v>25787</v>
      </c>
    </row>
    <row r="324" spans="1:13" ht="10.5" customHeight="1" x14ac:dyDescent="0.2">
      <c r="B324" s="399" t="s">
        <v>758</v>
      </c>
      <c r="C324" s="555">
        <v>17180</v>
      </c>
      <c r="D324" s="562">
        <v>5685</v>
      </c>
      <c r="E324" s="562">
        <v>773</v>
      </c>
      <c r="F324" s="562">
        <v>10215</v>
      </c>
      <c r="G324" s="525">
        <v>2799.07</v>
      </c>
      <c r="H324" s="500">
        <v>417</v>
      </c>
      <c r="I324" s="513">
        <v>35.44</v>
      </c>
      <c r="J324" s="500" t="s">
        <v>369</v>
      </c>
      <c r="K324" s="500" t="s">
        <v>369</v>
      </c>
      <c r="L324" s="500">
        <v>32912</v>
      </c>
      <c r="M324" s="500">
        <f t="shared" si="0"/>
        <v>32912</v>
      </c>
    </row>
    <row r="325" spans="1:13" ht="10.5" customHeight="1" x14ac:dyDescent="0.2">
      <c r="B325" s="399" t="s">
        <v>759</v>
      </c>
      <c r="C325" s="555">
        <v>16938</v>
      </c>
      <c r="D325" s="562">
        <v>4397</v>
      </c>
      <c r="E325" s="562">
        <v>1111</v>
      </c>
      <c r="F325" s="562">
        <v>11662</v>
      </c>
      <c r="G325" s="525">
        <v>3385.6</v>
      </c>
      <c r="H325" s="500">
        <v>211</v>
      </c>
      <c r="I325" s="513">
        <v>46.52</v>
      </c>
      <c r="J325" s="500" t="s">
        <v>369</v>
      </c>
      <c r="K325" s="500" t="s">
        <v>369</v>
      </c>
      <c r="L325" s="500">
        <v>44275</v>
      </c>
      <c r="M325" s="500">
        <f t="shared" si="0"/>
        <v>44275</v>
      </c>
    </row>
    <row r="326" spans="1:13" ht="10.5" customHeight="1" x14ac:dyDescent="0.2">
      <c r="B326" s="399"/>
      <c r="C326" s="555"/>
      <c r="D326" s="562"/>
      <c r="E326" s="562"/>
      <c r="F326" s="562"/>
      <c r="G326" s="525"/>
      <c r="H326" s="500"/>
      <c r="I326" s="513"/>
      <c r="J326" s="500"/>
      <c r="K326" s="500"/>
      <c r="L326" s="500"/>
      <c r="M326" s="500"/>
    </row>
    <row r="327" spans="1:13" ht="10.5" customHeight="1" x14ac:dyDescent="0.2">
      <c r="B327" s="399" t="s">
        <v>760</v>
      </c>
      <c r="C327" s="555">
        <v>19376</v>
      </c>
      <c r="D327" s="562">
        <v>4751</v>
      </c>
      <c r="E327" s="562">
        <v>1095</v>
      </c>
      <c r="F327" s="562">
        <v>13102</v>
      </c>
      <c r="G327" s="525">
        <v>3502.98</v>
      </c>
      <c r="H327" s="500">
        <v>802</v>
      </c>
      <c r="I327" s="513">
        <v>116.51</v>
      </c>
      <c r="J327" s="500" t="s">
        <v>369</v>
      </c>
      <c r="K327" s="500" t="s">
        <v>369</v>
      </c>
      <c r="L327" s="500">
        <v>51081</v>
      </c>
      <c r="M327" s="500">
        <f t="shared" si="0"/>
        <v>51081</v>
      </c>
    </row>
    <row r="328" spans="1:13" ht="10.5" customHeight="1" x14ac:dyDescent="0.2">
      <c r="B328" s="399" t="s">
        <v>761</v>
      </c>
      <c r="C328" s="555">
        <v>18151</v>
      </c>
      <c r="D328" s="562">
        <v>3516</v>
      </c>
      <c r="E328" s="562">
        <v>1409</v>
      </c>
      <c r="F328" s="562">
        <v>13081</v>
      </c>
      <c r="G328" s="525">
        <v>3791.76</v>
      </c>
      <c r="H328" s="500">
        <v>1020</v>
      </c>
      <c r="I328" s="513">
        <v>185.63</v>
      </c>
      <c r="J328" s="500" t="s">
        <v>369</v>
      </c>
      <c r="K328" s="500" t="s">
        <v>369</v>
      </c>
      <c r="L328" s="500">
        <v>54639</v>
      </c>
      <c r="M328" s="500">
        <f t="shared" si="0"/>
        <v>54639</v>
      </c>
    </row>
    <row r="329" spans="1:13" ht="10.5" customHeight="1" x14ac:dyDescent="0.2">
      <c r="B329" s="399" t="s">
        <v>449</v>
      </c>
      <c r="C329" s="555">
        <v>18583</v>
      </c>
      <c r="D329" s="562">
        <v>5110</v>
      </c>
      <c r="E329" s="562">
        <v>1340</v>
      </c>
      <c r="F329" s="562">
        <v>11939</v>
      </c>
      <c r="G329" s="525">
        <v>3887.88</v>
      </c>
      <c r="H329" s="500">
        <v>758</v>
      </c>
      <c r="I329" s="513">
        <v>181.1</v>
      </c>
      <c r="J329" s="500" t="s">
        <v>369</v>
      </c>
      <c r="K329" s="500" t="s">
        <v>369</v>
      </c>
      <c r="L329" s="500">
        <v>53258</v>
      </c>
      <c r="M329" s="500">
        <f t="shared" si="0"/>
        <v>53258</v>
      </c>
    </row>
    <row r="330" spans="1:13" ht="10.5" customHeight="1" x14ac:dyDescent="0.2">
      <c r="B330" s="399" t="s">
        <v>450</v>
      </c>
      <c r="C330" s="555">
        <v>27862</v>
      </c>
      <c r="D330" s="562">
        <v>5622</v>
      </c>
      <c r="E330" s="562">
        <v>1238</v>
      </c>
      <c r="F330" s="562">
        <v>18130</v>
      </c>
      <c r="G330" s="525">
        <v>3888.43</v>
      </c>
      <c r="H330" s="500">
        <v>3256</v>
      </c>
      <c r="I330" s="513">
        <v>283.95999999999998</v>
      </c>
      <c r="J330" s="500" t="s">
        <v>369</v>
      </c>
      <c r="K330" s="500" t="s">
        <v>369</v>
      </c>
      <c r="L330" s="500">
        <v>78237</v>
      </c>
      <c r="M330" s="500">
        <f t="shared" si="0"/>
        <v>78237</v>
      </c>
    </row>
    <row r="331" spans="1:13" ht="10.5" customHeight="1" x14ac:dyDescent="0.2">
      <c r="A331" s="1848">
        <v>39</v>
      </c>
      <c r="B331" s="399" t="s">
        <v>451</v>
      </c>
      <c r="C331" s="555">
        <v>29417</v>
      </c>
      <c r="D331" s="562">
        <v>5936</v>
      </c>
      <c r="E331" s="562">
        <v>1466</v>
      </c>
      <c r="F331" s="562">
        <v>22000</v>
      </c>
      <c r="G331" s="525">
        <v>3361.7</v>
      </c>
      <c r="H331" s="500">
        <v>579</v>
      </c>
      <c r="I331" s="513">
        <v>246.07</v>
      </c>
      <c r="J331" s="500" t="s">
        <v>369</v>
      </c>
      <c r="K331" s="500" t="s">
        <v>369</v>
      </c>
      <c r="L331" s="500">
        <v>82621</v>
      </c>
      <c r="M331" s="500">
        <f t="shared" si="0"/>
        <v>82621</v>
      </c>
    </row>
    <row r="332" spans="1:13" ht="10.5" customHeight="1" x14ac:dyDescent="0.2">
      <c r="A332" s="1848"/>
      <c r="B332" s="399"/>
      <c r="C332" s="555"/>
      <c r="D332" s="562"/>
      <c r="E332" s="562"/>
      <c r="F332" s="562"/>
      <c r="G332" s="525"/>
      <c r="H332" s="500"/>
      <c r="I332" s="513"/>
      <c r="J332" s="500"/>
      <c r="K332" s="500"/>
      <c r="L332" s="500"/>
      <c r="M332" s="500"/>
    </row>
    <row r="333" spans="1:13" ht="10.5" customHeight="1" x14ac:dyDescent="0.2">
      <c r="B333" s="399" t="s">
        <v>320</v>
      </c>
      <c r="C333" s="555">
        <v>33640</v>
      </c>
      <c r="D333" s="562">
        <v>7749</v>
      </c>
      <c r="E333" s="562">
        <v>1471</v>
      </c>
      <c r="F333" s="562">
        <v>24358</v>
      </c>
      <c r="G333" s="525">
        <v>3946.8</v>
      </c>
      <c r="H333" s="500">
        <v>357</v>
      </c>
      <c r="I333" s="513">
        <v>249.66</v>
      </c>
      <c r="J333" s="500" t="s">
        <v>369</v>
      </c>
      <c r="K333" s="500" t="s">
        <v>369</v>
      </c>
      <c r="L333" s="500">
        <v>107384</v>
      </c>
      <c r="M333" s="500">
        <f t="shared" si="0"/>
        <v>107384</v>
      </c>
    </row>
    <row r="334" spans="1:13" ht="10.5" customHeight="1" x14ac:dyDescent="0.2">
      <c r="B334" s="399" t="s">
        <v>321</v>
      </c>
      <c r="C334" s="555">
        <v>36317</v>
      </c>
      <c r="D334" s="562">
        <v>6556</v>
      </c>
      <c r="E334" s="562">
        <v>1620</v>
      </c>
      <c r="F334" s="562">
        <v>28459</v>
      </c>
      <c r="G334" s="525">
        <v>3782.79</v>
      </c>
      <c r="H334" s="500">
        <v>307</v>
      </c>
      <c r="I334" s="513">
        <v>230.57</v>
      </c>
      <c r="J334" s="500" t="s">
        <v>369</v>
      </c>
      <c r="K334" s="500" t="s">
        <v>369</v>
      </c>
      <c r="L334" s="500">
        <v>118123</v>
      </c>
      <c r="M334" s="500">
        <f t="shared" si="0"/>
        <v>118123</v>
      </c>
    </row>
    <row r="335" spans="1:13" ht="10.5" customHeight="1" x14ac:dyDescent="0.2">
      <c r="B335" s="399" t="s">
        <v>322</v>
      </c>
      <c r="C335" s="555">
        <v>37011</v>
      </c>
      <c r="D335" s="562">
        <v>5826</v>
      </c>
      <c r="E335" s="562">
        <v>1772</v>
      </c>
      <c r="F335" s="562">
        <v>30258</v>
      </c>
      <c r="G335" s="525">
        <v>4447.67</v>
      </c>
      <c r="H335" s="500">
        <v>42</v>
      </c>
      <c r="I335" s="513">
        <v>269.52</v>
      </c>
      <c r="J335" s="500" t="s">
        <v>369</v>
      </c>
      <c r="K335" s="500" t="s">
        <v>369</v>
      </c>
      <c r="L335" s="500">
        <v>144698</v>
      </c>
      <c r="M335" s="500">
        <f t="shared" si="0"/>
        <v>144698</v>
      </c>
    </row>
    <row r="336" spans="1:13" ht="10.5" customHeight="1" x14ac:dyDescent="0.2">
      <c r="B336" s="399" t="s">
        <v>323</v>
      </c>
      <c r="C336" s="555">
        <v>47282</v>
      </c>
      <c r="D336" s="562">
        <v>8325</v>
      </c>
      <c r="E336" s="562">
        <v>1850</v>
      </c>
      <c r="F336" s="562">
        <v>37623</v>
      </c>
      <c r="G336" s="525">
        <v>4244.3999999999996</v>
      </c>
      <c r="H336" s="500">
        <v>69</v>
      </c>
      <c r="I336" s="513">
        <v>179.92</v>
      </c>
      <c r="J336" s="500" t="s">
        <v>369</v>
      </c>
      <c r="K336" s="500" t="s">
        <v>369</v>
      </c>
      <c r="L336" s="500">
        <v>174781</v>
      </c>
      <c r="M336" s="500">
        <f t="shared" si="0"/>
        <v>174781</v>
      </c>
    </row>
    <row r="337" spans="2:13" ht="10.5" customHeight="1" x14ac:dyDescent="0.2">
      <c r="B337" s="399" t="s">
        <v>279</v>
      </c>
      <c r="C337" s="555">
        <v>32911</v>
      </c>
      <c r="D337" s="562">
        <v>6822</v>
      </c>
      <c r="E337" s="562">
        <v>2061</v>
      </c>
      <c r="F337" s="562">
        <v>25014</v>
      </c>
      <c r="G337" s="525">
        <v>8077.49</v>
      </c>
      <c r="H337" s="500">
        <v>39</v>
      </c>
      <c r="I337" s="513">
        <v>379.1</v>
      </c>
      <c r="J337" s="500" t="s">
        <v>369</v>
      </c>
      <c r="K337" s="500" t="s">
        <v>369</v>
      </c>
      <c r="L337" s="500">
        <v>215830</v>
      </c>
      <c r="M337" s="500">
        <f t="shared" si="0"/>
        <v>215830</v>
      </c>
    </row>
    <row r="338" spans="2:13" ht="10.5" customHeight="1" x14ac:dyDescent="0.2">
      <c r="B338" s="399"/>
      <c r="C338" s="555"/>
      <c r="D338" s="562"/>
      <c r="E338" s="562"/>
      <c r="F338" s="562"/>
      <c r="G338" s="525"/>
      <c r="H338" s="500"/>
      <c r="I338" s="513"/>
      <c r="J338" s="500"/>
      <c r="K338" s="500"/>
      <c r="L338" s="500"/>
      <c r="M338" s="500"/>
    </row>
    <row r="339" spans="2:13" ht="10.5" customHeight="1" x14ac:dyDescent="0.2">
      <c r="B339" s="575" t="s">
        <v>324</v>
      </c>
      <c r="C339" s="555">
        <v>38235</v>
      </c>
      <c r="D339" s="562">
        <v>6983</v>
      </c>
      <c r="E339" s="562">
        <v>2139</v>
      </c>
      <c r="F339" s="562">
        <v>30165</v>
      </c>
      <c r="G339" s="525">
        <v>8077.33</v>
      </c>
      <c r="H339" s="500">
        <v>27</v>
      </c>
      <c r="I339" s="513">
        <v>196.45</v>
      </c>
      <c r="J339" s="500" t="s">
        <v>369</v>
      </c>
      <c r="K339" s="500" t="s">
        <v>369</v>
      </c>
      <c r="L339" s="500">
        <v>258279</v>
      </c>
      <c r="M339" s="500">
        <f t="shared" si="0"/>
        <v>258279</v>
      </c>
    </row>
    <row r="340" spans="2:13" ht="10.5" customHeight="1" x14ac:dyDescent="0.2">
      <c r="B340" s="575" t="s">
        <v>325</v>
      </c>
      <c r="C340" s="555">
        <v>38728</v>
      </c>
      <c r="D340" s="562">
        <v>6830</v>
      </c>
      <c r="E340" s="562">
        <v>2369</v>
      </c>
      <c r="F340" s="555">
        <v>30861</v>
      </c>
      <c r="G340" s="526">
        <v>5595.72</v>
      </c>
      <c r="H340" s="502" t="s">
        <v>369</v>
      </c>
      <c r="I340" s="515" t="s">
        <v>369</v>
      </c>
      <c r="J340" s="502" t="s">
        <v>369</v>
      </c>
      <c r="K340" s="502" t="s">
        <v>369</v>
      </c>
      <c r="L340" s="502">
        <v>188529</v>
      </c>
      <c r="M340" s="500">
        <f t="shared" si="0"/>
        <v>188529</v>
      </c>
    </row>
    <row r="341" spans="2:13" ht="10.5" customHeight="1" x14ac:dyDescent="0.2">
      <c r="B341" s="491" t="s">
        <v>278</v>
      </c>
      <c r="C341" s="555">
        <v>58336</v>
      </c>
      <c r="D341" s="562">
        <v>12204</v>
      </c>
      <c r="E341" s="562">
        <v>2315</v>
      </c>
      <c r="F341" s="555">
        <v>41922</v>
      </c>
      <c r="G341" s="526">
        <v>5316.03</v>
      </c>
      <c r="H341" s="502">
        <v>2357</v>
      </c>
      <c r="I341" s="515">
        <v>101.4</v>
      </c>
      <c r="J341" s="502" t="s">
        <v>369</v>
      </c>
      <c r="K341" s="502" t="s">
        <v>369</v>
      </c>
      <c r="L341" s="502">
        <v>250759</v>
      </c>
      <c r="M341" s="500">
        <f t="shared" si="0"/>
        <v>250759</v>
      </c>
    </row>
    <row r="342" spans="2:13" ht="10.5" customHeight="1" x14ac:dyDescent="0.2">
      <c r="B342" s="491" t="s">
        <v>715</v>
      </c>
      <c r="C342" s="555">
        <v>59866</v>
      </c>
      <c r="D342" s="562">
        <v>12190</v>
      </c>
      <c r="E342" s="562">
        <v>2622</v>
      </c>
      <c r="F342" s="555">
        <v>44108</v>
      </c>
      <c r="G342" s="526">
        <v>5600.47</v>
      </c>
      <c r="H342" s="502">
        <v>1717</v>
      </c>
      <c r="I342" s="515">
        <v>210.88</v>
      </c>
      <c r="J342" s="502" t="s">
        <v>369</v>
      </c>
      <c r="K342" s="502" t="s">
        <v>369</v>
      </c>
      <c r="L342" s="502">
        <v>278687</v>
      </c>
      <c r="M342" s="500">
        <f t="shared" si="0"/>
        <v>278687</v>
      </c>
    </row>
    <row r="343" spans="2:13" ht="10.5" customHeight="1" x14ac:dyDescent="0.2">
      <c r="B343" s="491" t="s">
        <v>743</v>
      </c>
      <c r="C343" s="555">
        <v>55221</v>
      </c>
      <c r="D343" s="562">
        <v>10928</v>
      </c>
      <c r="E343" s="562">
        <v>2657</v>
      </c>
      <c r="F343" s="555">
        <v>39663</v>
      </c>
      <c r="G343" s="526">
        <v>5553.8</v>
      </c>
      <c r="H343" s="502">
        <v>2299</v>
      </c>
      <c r="I343" s="515">
        <v>136.6</v>
      </c>
      <c r="J343" s="502" t="s">
        <v>369</v>
      </c>
      <c r="K343" s="502" t="s">
        <v>369</v>
      </c>
      <c r="L343" s="502">
        <v>248850</v>
      </c>
      <c r="M343" s="500">
        <f t="shared" si="0"/>
        <v>248850</v>
      </c>
    </row>
    <row r="344" spans="2:13" ht="10.5" customHeight="1" x14ac:dyDescent="0.2">
      <c r="B344" s="491"/>
      <c r="C344" s="555"/>
      <c r="D344" s="562"/>
      <c r="E344" s="562"/>
      <c r="F344" s="555"/>
      <c r="G344" s="526"/>
      <c r="H344" s="502"/>
      <c r="I344" s="515"/>
      <c r="J344" s="502"/>
      <c r="K344" s="502"/>
      <c r="L344" s="502"/>
      <c r="M344" s="502"/>
    </row>
    <row r="345" spans="2:13" ht="10.5" customHeight="1" x14ac:dyDescent="0.2">
      <c r="B345" s="399" t="s">
        <v>496</v>
      </c>
      <c r="C345" s="555">
        <v>39018</v>
      </c>
      <c r="D345" s="555">
        <v>7657</v>
      </c>
      <c r="E345" s="562">
        <v>3973</v>
      </c>
      <c r="F345" s="555">
        <v>27906</v>
      </c>
      <c r="G345" s="526">
        <v>5902.59</v>
      </c>
      <c r="H345" s="502">
        <v>1696</v>
      </c>
      <c r="I345" s="515">
        <v>98.94</v>
      </c>
      <c r="J345" s="502" t="s">
        <v>369</v>
      </c>
      <c r="K345" s="502" t="s">
        <v>369</v>
      </c>
      <c r="L345" s="502">
        <v>194671</v>
      </c>
      <c r="M345" s="500">
        <f t="shared" si="0"/>
        <v>194671</v>
      </c>
    </row>
    <row r="346" spans="2:13" ht="10.5" customHeight="1" x14ac:dyDescent="0.2">
      <c r="B346" s="491" t="s">
        <v>382</v>
      </c>
      <c r="C346" s="555">
        <v>54908</v>
      </c>
      <c r="D346" s="555">
        <v>10502</v>
      </c>
      <c r="E346" s="562">
        <v>3548</v>
      </c>
      <c r="F346" s="555">
        <v>40689</v>
      </c>
      <c r="G346" s="526">
        <v>5836</v>
      </c>
      <c r="H346" s="502">
        <v>2122</v>
      </c>
      <c r="I346" s="515">
        <v>119.74</v>
      </c>
      <c r="J346" s="502" t="s">
        <v>369</v>
      </c>
      <c r="K346" s="502" t="s">
        <v>369</v>
      </c>
      <c r="L346" s="502">
        <v>274198</v>
      </c>
      <c r="M346" s="500">
        <f t="shared" si="0"/>
        <v>274198</v>
      </c>
    </row>
    <row r="347" spans="2:13" ht="10.5" customHeight="1" x14ac:dyDescent="0.2">
      <c r="B347" s="491" t="s">
        <v>795</v>
      </c>
      <c r="C347" s="555">
        <v>62720</v>
      </c>
      <c r="D347" s="555">
        <v>12914</v>
      </c>
      <c r="E347" s="562">
        <v>3614</v>
      </c>
      <c r="F347" s="555">
        <v>46639</v>
      </c>
      <c r="G347" s="526">
        <v>6243.32</v>
      </c>
      <c r="H347" s="502">
        <v>1206</v>
      </c>
      <c r="I347" s="515">
        <v>150</v>
      </c>
      <c r="J347" s="502" t="s">
        <v>369</v>
      </c>
      <c r="K347" s="502" t="s">
        <v>369</v>
      </c>
      <c r="L347" s="502">
        <v>337057</v>
      </c>
      <c r="M347" s="500">
        <f t="shared" si="0"/>
        <v>337057</v>
      </c>
    </row>
    <row r="348" spans="2:13" ht="10.5" customHeight="1" x14ac:dyDescent="0.2">
      <c r="B348" s="491" t="s">
        <v>490</v>
      </c>
      <c r="C348" s="555">
        <v>59961</v>
      </c>
      <c r="D348" s="555">
        <v>10166</v>
      </c>
      <c r="E348" s="562">
        <v>4622</v>
      </c>
      <c r="F348" s="555">
        <v>46713</v>
      </c>
      <c r="G348" s="526">
        <v>7739.36</v>
      </c>
      <c r="H348" s="502">
        <v>1538</v>
      </c>
      <c r="I348" s="515">
        <v>375.22</v>
      </c>
      <c r="J348" s="502" t="s">
        <v>369</v>
      </c>
      <c r="K348" s="502" t="s">
        <v>369</v>
      </c>
      <c r="L348" s="502">
        <v>408115</v>
      </c>
      <c r="M348" s="500">
        <f t="shared" si="0"/>
        <v>408115</v>
      </c>
    </row>
    <row r="349" spans="2:13" ht="10.5" customHeight="1" x14ac:dyDescent="0.2">
      <c r="B349" s="300">
        <v>40087</v>
      </c>
      <c r="C349" s="555">
        <v>56009</v>
      </c>
      <c r="D349" s="555">
        <v>11669</v>
      </c>
      <c r="E349" s="555">
        <v>4531</v>
      </c>
      <c r="F349" s="555">
        <v>41353</v>
      </c>
      <c r="G349" s="526">
        <v>8112.28</v>
      </c>
      <c r="H349" s="502">
        <v>1215</v>
      </c>
      <c r="I349" s="515">
        <v>202.64</v>
      </c>
      <c r="J349" s="502" t="s">
        <v>369</v>
      </c>
      <c r="K349" s="502" t="s">
        <v>369</v>
      </c>
      <c r="L349" s="502">
        <v>387484</v>
      </c>
      <c r="M349" s="500">
        <f t="shared" si="0"/>
        <v>387484</v>
      </c>
    </row>
    <row r="350" spans="2:13" ht="10.5" customHeight="1" x14ac:dyDescent="0.2">
      <c r="B350" s="491"/>
      <c r="C350" s="555"/>
      <c r="D350" s="555"/>
      <c r="E350" s="555"/>
      <c r="F350" s="555"/>
      <c r="G350" s="526"/>
      <c r="H350" s="502"/>
      <c r="I350" s="515"/>
      <c r="J350" s="502"/>
      <c r="K350" s="502"/>
      <c r="L350" s="502"/>
      <c r="M350" s="502"/>
    </row>
    <row r="351" spans="2:13" ht="10.5" customHeight="1" x14ac:dyDescent="0.2">
      <c r="B351" s="319" t="s">
        <v>332</v>
      </c>
      <c r="C351" s="555">
        <v>67087</v>
      </c>
      <c r="D351" s="555">
        <v>13599</v>
      </c>
      <c r="E351" s="555">
        <v>4747</v>
      </c>
      <c r="F351" s="555">
        <v>49331</v>
      </c>
      <c r="G351" s="526">
        <v>9709.44</v>
      </c>
      <c r="H351" s="502">
        <v>2156</v>
      </c>
      <c r="I351" s="515">
        <v>292.73</v>
      </c>
      <c r="J351" s="502" t="s">
        <v>369</v>
      </c>
      <c r="K351" s="502" t="s">
        <v>369</v>
      </c>
      <c r="L351" s="502">
        <v>543269</v>
      </c>
      <c r="M351" s="500">
        <f t="shared" si="0"/>
        <v>543269</v>
      </c>
    </row>
    <row r="352" spans="2:13" ht="10.5" customHeight="1" x14ac:dyDescent="0.2">
      <c r="B352" s="319" t="s">
        <v>335</v>
      </c>
      <c r="C352" s="555">
        <v>61176</v>
      </c>
      <c r="D352" s="555">
        <v>13249</v>
      </c>
      <c r="E352" s="555">
        <v>5194</v>
      </c>
      <c r="F352" s="555">
        <v>44203</v>
      </c>
      <c r="G352" s="526">
        <v>10383.85</v>
      </c>
      <c r="H352" s="502">
        <v>1712</v>
      </c>
      <c r="I352" s="515">
        <v>274.5</v>
      </c>
      <c r="J352" s="502" t="s">
        <v>369</v>
      </c>
      <c r="K352" s="502" t="s">
        <v>369</v>
      </c>
      <c r="L352" s="502">
        <v>526845</v>
      </c>
      <c r="M352" s="500">
        <f t="shared" si="0"/>
        <v>526845</v>
      </c>
    </row>
    <row r="353" spans="2:13" ht="10.5" customHeight="1" x14ac:dyDescent="0.2">
      <c r="B353" s="319" t="s">
        <v>1318</v>
      </c>
      <c r="C353" s="555">
        <v>75733</v>
      </c>
      <c r="D353" s="555">
        <v>16447</v>
      </c>
      <c r="E353" s="555">
        <v>4984</v>
      </c>
      <c r="F353" s="555">
        <v>53467</v>
      </c>
      <c r="G353" s="526">
        <v>10861.41</v>
      </c>
      <c r="H353" s="502">
        <v>3322</v>
      </c>
      <c r="I353" s="515">
        <v>316.68</v>
      </c>
      <c r="J353" s="502" t="s">
        <v>369</v>
      </c>
      <c r="K353" s="502" t="s">
        <v>369</v>
      </c>
      <c r="L353" s="502">
        <v>662032</v>
      </c>
      <c r="M353" s="500">
        <f t="shared" si="0"/>
        <v>662032</v>
      </c>
    </row>
    <row r="354" spans="2:13" ht="10.5" customHeight="1" x14ac:dyDescent="0.2">
      <c r="B354" s="319" t="s">
        <v>1356</v>
      </c>
      <c r="C354" s="555">
        <v>69833</v>
      </c>
      <c r="D354" s="555">
        <v>14766</v>
      </c>
      <c r="E354" s="555">
        <v>5881</v>
      </c>
      <c r="F354" s="555">
        <v>50786</v>
      </c>
      <c r="G354" s="526">
        <v>15389.98</v>
      </c>
      <c r="H354" s="502">
        <v>2038</v>
      </c>
      <c r="I354" s="515">
        <v>310.02</v>
      </c>
      <c r="J354" s="502" t="s">
        <v>369</v>
      </c>
      <c r="K354" s="502" t="s">
        <v>369</v>
      </c>
      <c r="L354" s="502">
        <v>867248</v>
      </c>
      <c r="M354" s="500">
        <f t="shared" si="0"/>
        <v>867248</v>
      </c>
    </row>
    <row r="355" spans="2:13" ht="10.5" customHeight="1" x14ac:dyDescent="0.2">
      <c r="B355" s="319" t="s">
        <v>1357</v>
      </c>
      <c r="C355" s="555">
        <v>81458</v>
      </c>
      <c r="D355" s="555">
        <v>16469</v>
      </c>
      <c r="E355" s="555">
        <v>6516</v>
      </c>
      <c r="F355" s="555">
        <v>60413</v>
      </c>
      <c r="G355" s="526" t="s">
        <v>1690</v>
      </c>
      <c r="H355" s="502">
        <v>2074</v>
      </c>
      <c r="I355" s="515" t="s">
        <v>1691</v>
      </c>
      <c r="J355" s="502" t="s">
        <v>369</v>
      </c>
      <c r="K355" s="502" t="s">
        <v>369</v>
      </c>
      <c r="L355" s="502">
        <v>943450</v>
      </c>
      <c r="M355" s="500">
        <v>943450</v>
      </c>
    </row>
    <row r="356" spans="2:13" ht="10.5" customHeight="1" x14ac:dyDescent="0.2">
      <c r="B356" s="319"/>
      <c r="C356" s="555"/>
      <c r="D356" s="555"/>
      <c r="E356" s="555"/>
      <c r="F356" s="555"/>
      <c r="G356" s="526"/>
      <c r="H356" s="502"/>
      <c r="I356" s="515"/>
      <c r="J356" s="502"/>
      <c r="K356" s="502"/>
      <c r="L356" s="502"/>
      <c r="M356" s="500"/>
    </row>
    <row r="357" spans="2:13" ht="10.5" customHeight="1" x14ac:dyDescent="0.2">
      <c r="B357" s="319" t="s">
        <v>1400</v>
      </c>
      <c r="C357" s="555">
        <v>79826</v>
      </c>
      <c r="D357" s="555">
        <v>16440</v>
      </c>
      <c r="E357" s="555">
        <v>7713</v>
      </c>
      <c r="F357" s="555">
        <v>58413</v>
      </c>
      <c r="G357" s="526" t="s">
        <v>1692</v>
      </c>
      <c r="H357" s="502">
        <v>2476</v>
      </c>
      <c r="I357" s="515" t="s">
        <v>1693</v>
      </c>
      <c r="J357" s="502" t="s">
        <v>369</v>
      </c>
      <c r="K357" s="502" t="s">
        <v>369</v>
      </c>
      <c r="L357" s="502">
        <v>1226654</v>
      </c>
      <c r="M357" s="500">
        <v>1226654</v>
      </c>
    </row>
    <row r="358" spans="2:13" ht="10.5" customHeight="1" x14ac:dyDescent="0.2">
      <c r="B358" s="320" t="s">
        <v>1492</v>
      </c>
      <c r="C358" s="556">
        <v>82891</v>
      </c>
      <c r="D358" s="556">
        <v>16338</v>
      </c>
      <c r="E358" s="556">
        <v>7778</v>
      </c>
      <c r="F358" s="556">
        <v>61248</v>
      </c>
      <c r="G358" s="527" t="s">
        <v>1694</v>
      </c>
      <c r="H358" s="520">
        <v>2824</v>
      </c>
      <c r="I358" s="523" t="s">
        <v>1695</v>
      </c>
      <c r="J358" s="520" t="s">
        <v>369</v>
      </c>
      <c r="K358" s="520" t="s">
        <v>369</v>
      </c>
      <c r="L358" s="520">
        <v>1132631</v>
      </c>
      <c r="M358" s="520">
        <v>1132631</v>
      </c>
    </row>
    <row r="359" spans="2:13" ht="6" customHeight="1" x14ac:dyDescent="0.2">
      <c r="B359" s="1247"/>
      <c r="C359" s="1320"/>
      <c r="D359" s="1320"/>
      <c r="E359" s="1320"/>
      <c r="F359" s="1320"/>
      <c r="G359" s="1032"/>
      <c r="H359" s="576"/>
      <c r="I359" s="827"/>
      <c r="J359" s="576"/>
      <c r="K359" s="576"/>
      <c r="L359" s="576"/>
      <c r="M359" s="576"/>
    </row>
    <row r="360" spans="2:13" ht="10.5" customHeight="1" x14ac:dyDescent="0.2">
      <c r="B360" s="1241" t="s">
        <v>1273</v>
      </c>
      <c r="C360" s="1241"/>
      <c r="D360" s="1241"/>
      <c r="E360" s="1241"/>
      <c r="F360" s="1241"/>
      <c r="G360" s="1241"/>
      <c r="H360" s="1241"/>
      <c r="I360" s="91"/>
    </row>
    <row r="361" spans="2:13" ht="10.5" customHeight="1" x14ac:dyDescent="0.2">
      <c r="B361" s="1241" t="s">
        <v>1274</v>
      </c>
      <c r="C361" s="1241"/>
      <c r="D361" s="1241"/>
      <c r="E361" s="1241"/>
      <c r="F361" s="1241"/>
      <c r="G361" s="1241"/>
      <c r="H361" s="1241"/>
    </row>
    <row r="362" spans="2:13" ht="10.5" customHeight="1" x14ac:dyDescent="0.2">
      <c r="B362" s="1241" t="s">
        <v>1275</v>
      </c>
      <c r="C362" s="1241"/>
      <c r="D362" s="1241"/>
      <c r="E362" s="1241"/>
      <c r="F362" s="1241"/>
      <c r="G362" s="1241"/>
      <c r="H362" s="1241"/>
    </row>
    <row r="363" spans="2:13" ht="10.5" customHeight="1" x14ac:dyDescent="0.2">
      <c r="B363" s="1241" t="s">
        <v>1276</v>
      </c>
      <c r="C363" s="1241"/>
      <c r="D363" s="1241"/>
      <c r="E363" s="1241"/>
      <c r="F363" s="1241"/>
      <c r="G363" s="1241"/>
      <c r="H363" s="1241"/>
    </row>
    <row r="364" spans="2:13" ht="10.5" customHeight="1" x14ac:dyDescent="0.2">
      <c r="B364" s="1241" t="s">
        <v>1277</v>
      </c>
      <c r="C364" s="1241"/>
      <c r="D364" s="1241"/>
      <c r="E364" s="1241"/>
      <c r="F364" s="1241"/>
      <c r="G364" s="1241"/>
      <c r="H364" s="1241"/>
      <c r="L364" s="59"/>
    </row>
    <row r="365" spans="2:13" ht="10.5" customHeight="1" x14ac:dyDescent="0.2">
      <c r="B365" s="1811" t="s">
        <v>1401</v>
      </c>
      <c r="C365" s="1811"/>
      <c r="D365" s="1811"/>
      <c r="E365" s="1811"/>
      <c r="F365" s="1811"/>
      <c r="G365" s="1811"/>
      <c r="H365" s="1811"/>
    </row>
    <row r="366" spans="2:13" ht="10.5" customHeight="1" x14ac:dyDescent="0.2">
      <c r="B366" s="1246" t="s">
        <v>1278</v>
      </c>
      <c r="C366" s="1246"/>
      <c r="D366" s="1246"/>
      <c r="E366" s="1246"/>
      <c r="F366" s="1246"/>
      <c r="G366" s="1246"/>
      <c r="H366" s="1246"/>
    </row>
    <row r="367" spans="2:13" ht="10.5" customHeight="1" x14ac:dyDescent="0.2">
      <c r="B367" s="1246" t="s">
        <v>1279</v>
      </c>
      <c r="C367" s="1246"/>
      <c r="D367" s="1246"/>
      <c r="E367" s="1246"/>
      <c r="F367" s="1246"/>
      <c r="G367" s="1246"/>
      <c r="H367" s="1246"/>
    </row>
    <row r="368" spans="2:13" ht="10.5" customHeight="1" x14ac:dyDescent="0.2">
      <c r="B368" s="1241" t="s">
        <v>1272</v>
      </c>
      <c r="C368" s="1241"/>
      <c r="D368" s="1241"/>
      <c r="E368" s="1241"/>
      <c r="F368" s="1241"/>
      <c r="G368" s="1241"/>
      <c r="H368" s="1241"/>
    </row>
    <row r="369" spans="2:13" ht="10.5" customHeight="1" x14ac:dyDescent="0.2">
      <c r="B369" s="48"/>
    </row>
    <row r="370" spans="2:13" ht="10.5" customHeight="1" x14ac:dyDescent="0.2">
      <c r="C370" s="51"/>
      <c r="D370" s="51"/>
      <c r="E370" s="51"/>
      <c r="F370" s="51"/>
      <c r="G370" s="51"/>
      <c r="H370" s="51"/>
      <c r="I370" s="51"/>
      <c r="J370" s="51"/>
      <c r="K370" s="51"/>
      <c r="L370" s="51"/>
      <c r="M370" s="51"/>
    </row>
    <row r="371" spans="2:13" ht="11.45" customHeight="1" x14ac:dyDescent="0.2">
      <c r="B371" s="60" t="s">
        <v>10</v>
      </c>
    </row>
    <row r="372" spans="2:13" ht="11.25" customHeight="1" x14ac:dyDescent="0.2">
      <c r="B372" s="1756" t="s">
        <v>942</v>
      </c>
      <c r="C372" s="1698" t="s">
        <v>252</v>
      </c>
      <c r="D372" s="1861"/>
      <c r="E372" s="1699"/>
      <c r="F372" s="1700"/>
      <c r="G372" s="1698" t="s">
        <v>253</v>
      </c>
      <c r="H372" s="1700"/>
      <c r="I372" s="1698" t="s">
        <v>254</v>
      </c>
      <c r="J372" s="1700"/>
    </row>
    <row r="373" spans="2:13" ht="11.25" customHeight="1" x14ac:dyDescent="0.2">
      <c r="B373" s="1757"/>
      <c r="C373" s="1690" t="s">
        <v>295</v>
      </c>
      <c r="D373" s="1698" t="s">
        <v>810</v>
      </c>
      <c r="E373" s="1700"/>
      <c r="F373" s="1690" t="s">
        <v>458</v>
      </c>
      <c r="G373" s="1690" t="s">
        <v>295</v>
      </c>
      <c r="H373" s="1690" t="s">
        <v>810</v>
      </c>
      <c r="I373" s="1690" t="s">
        <v>295</v>
      </c>
      <c r="J373" s="1690" t="s">
        <v>810</v>
      </c>
    </row>
    <row r="374" spans="2:13" ht="22.5" customHeight="1" x14ac:dyDescent="0.2">
      <c r="B374" s="1757"/>
      <c r="C374" s="1691"/>
      <c r="D374" s="252" t="s">
        <v>951</v>
      </c>
      <c r="E374" s="272" t="s">
        <v>952</v>
      </c>
      <c r="F374" s="1691"/>
      <c r="G374" s="1691"/>
      <c r="H374" s="1691"/>
      <c r="I374" s="1691"/>
      <c r="J374" s="1691"/>
    </row>
    <row r="375" spans="2:13" ht="11.25" customHeight="1" x14ac:dyDescent="0.2">
      <c r="B375" s="1758"/>
      <c r="C375" s="429" t="s">
        <v>1247</v>
      </c>
      <c r="D375" s="1849">
        <v>1000</v>
      </c>
      <c r="E375" s="1850"/>
      <c r="F375" s="1851"/>
      <c r="G375" s="430" t="s">
        <v>1247</v>
      </c>
      <c r="H375" s="63" t="s">
        <v>493</v>
      </c>
      <c r="I375" s="430" t="s">
        <v>1247</v>
      </c>
      <c r="J375" s="63" t="s">
        <v>493</v>
      </c>
    </row>
    <row r="376" spans="2:13" ht="10.5" customHeight="1" x14ac:dyDescent="0.2">
      <c r="B376" s="399" t="s">
        <v>750</v>
      </c>
      <c r="C376" s="576">
        <v>5150</v>
      </c>
      <c r="D376" s="560">
        <v>1575</v>
      </c>
      <c r="E376" s="500">
        <v>139</v>
      </c>
      <c r="F376" s="500">
        <f>SUM(D376:E376)</f>
        <v>1714</v>
      </c>
      <c r="G376" s="500">
        <v>439</v>
      </c>
      <c r="H376" s="500">
        <v>484</v>
      </c>
      <c r="I376" s="500">
        <v>831</v>
      </c>
      <c r="J376" s="500">
        <v>119</v>
      </c>
    </row>
    <row r="377" spans="2:13" ht="10.5" customHeight="1" x14ac:dyDescent="0.2">
      <c r="B377" s="399" t="s">
        <v>751</v>
      </c>
      <c r="C377" s="576">
        <v>6000</v>
      </c>
      <c r="D377" s="560">
        <v>1726</v>
      </c>
      <c r="E377" s="500">
        <v>275</v>
      </c>
      <c r="F377" s="500">
        <f>SUM(D377:E377)</f>
        <v>2001</v>
      </c>
      <c r="G377" s="500">
        <v>577</v>
      </c>
      <c r="H377" s="500">
        <v>684</v>
      </c>
      <c r="I377" s="500">
        <v>726</v>
      </c>
      <c r="J377" s="500">
        <v>141</v>
      </c>
    </row>
    <row r="378" spans="2:13" ht="10.5" customHeight="1" x14ac:dyDescent="0.2">
      <c r="B378" s="399" t="s">
        <v>752</v>
      </c>
      <c r="C378" s="576">
        <v>7675</v>
      </c>
      <c r="D378" s="560">
        <v>2408</v>
      </c>
      <c r="E378" s="500">
        <v>287</v>
      </c>
      <c r="F378" s="500">
        <f>SUM(D378:E378)</f>
        <v>2695</v>
      </c>
      <c r="G378" s="500">
        <v>810</v>
      </c>
      <c r="H378" s="500">
        <v>697</v>
      </c>
      <c r="I378" s="500">
        <v>682</v>
      </c>
      <c r="J378" s="500">
        <v>143</v>
      </c>
    </row>
    <row r="379" spans="2:13" ht="10.5" customHeight="1" x14ac:dyDescent="0.2">
      <c r="B379" s="399" t="s">
        <v>753</v>
      </c>
      <c r="C379" s="576">
        <v>8089</v>
      </c>
      <c r="D379" s="560">
        <v>3495</v>
      </c>
      <c r="E379" s="500">
        <v>359</v>
      </c>
      <c r="F379" s="500">
        <f>SUM(D379:E379)</f>
        <v>3854</v>
      </c>
      <c r="G379" s="500">
        <v>297</v>
      </c>
      <c r="H379" s="500">
        <v>449</v>
      </c>
      <c r="I379" s="500">
        <v>591</v>
      </c>
      <c r="J379" s="500">
        <v>142</v>
      </c>
    </row>
    <row r="380" spans="2:13" ht="10.5" customHeight="1" x14ac:dyDescent="0.2">
      <c r="B380" s="399" t="s">
        <v>754</v>
      </c>
      <c r="C380" s="576">
        <v>6263</v>
      </c>
      <c r="D380" s="560">
        <v>2751</v>
      </c>
      <c r="E380" s="500">
        <v>278</v>
      </c>
      <c r="F380" s="500">
        <f>SUM(D380:E380)</f>
        <v>3029</v>
      </c>
      <c r="G380" s="500">
        <v>535</v>
      </c>
      <c r="H380" s="500">
        <v>666</v>
      </c>
      <c r="I380" s="500">
        <v>431</v>
      </c>
      <c r="J380" s="500">
        <v>132</v>
      </c>
    </row>
    <row r="381" spans="2:13" ht="10.5" customHeight="1" x14ac:dyDescent="0.2">
      <c r="B381" s="399"/>
      <c r="C381" s="576"/>
      <c r="D381" s="560"/>
      <c r="E381" s="500"/>
      <c r="F381" s="500"/>
      <c r="G381" s="500"/>
      <c r="H381" s="500"/>
      <c r="I381" s="500"/>
      <c r="J381" s="500"/>
    </row>
    <row r="382" spans="2:13" ht="10.5" customHeight="1" x14ac:dyDescent="0.2">
      <c r="B382" s="399" t="s">
        <v>755</v>
      </c>
      <c r="C382" s="576">
        <v>8764</v>
      </c>
      <c r="D382" s="560">
        <v>4566</v>
      </c>
      <c r="E382" s="500">
        <v>401</v>
      </c>
      <c r="F382" s="500">
        <f>SUM(D382:E382)</f>
        <v>4967</v>
      </c>
      <c r="G382" s="500">
        <v>258</v>
      </c>
      <c r="H382" s="500">
        <v>588</v>
      </c>
      <c r="I382" s="500">
        <v>383</v>
      </c>
      <c r="J382" s="500">
        <v>122</v>
      </c>
    </row>
    <row r="383" spans="2:13" ht="10.5" customHeight="1" x14ac:dyDescent="0.2">
      <c r="B383" s="399" t="s">
        <v>756</v>
      </c>
      <c r="C383" s="576">
        <v>8047</v>
      </c>
      <c r="D383" s="560">
        <v>4767</v>
      </c>
      <c r="E383" s="500">
        <v>521</v>
      </c>
      <c r="F383" s="500">
        <f>SUM(D383:E383)</f>
        <v>5288</v>
      </c>
      <c r="G383" s="500">
        <v>281</v>
      </c>
      <c r="H383" s="500">
        <v>696</v>
      </c>
      <c r="I383" s="500">
        <v>534</v>
      </c>
      <c r="J383" s="500">
        <v>171</v>
      </c>
    </row>
    <row r="384" spans="2:13" ht="10.5" customHeight="1" x14ac:dyDescent="0.2">
      <c r="B384" s="399" t="s">
        <v>757</v>
      </c>
      <c r="C384" s="576">
        <v>10653</v>
      </c>
      <c r="D384" s="560">
        <v>4882</v>
      </c>
      <c r="E384" s="500">
        <v>860</v>
      </c>
      <c r="F384" s="500">
        <f>SUM(D384:E384)</f>
        <v>5742</v>
      </c>
      <c r="G384" s="500">
        <v>1811</v>
      </c>
      <c r="H384" s="500">
        <v>2947</v>
      </c>
      <c r="I384" s="500">
        <v>497</v>
      </c>
      <c r="J384" s="500">
        <v>170</v>
      </c>
    </row>
    <row r="385" spans="1:10" ht="10.5" customHeight="1" x14ac:dyDescent="0.2">
      <c r="B385" s="399" t="s">
        <v>758</v>
      </c>
      <c r="C385" s="576">
        <v>11675</v>
      </c>
      <c r="D385" s="560">
        <v>5660</v>
      </c>
      <c r="E385" s="500">
        <v>1117</v>
      </c>
      <c r="F385" s="500">
        <f>SUM(D385:E385)</f>
        <v>6777</v>
      </c>
      <c r="G385" s="500">
        <v>788</v>
      </c>
      <c r="H385" s="500">
        <v>1779</v>
      </c>
      <c r="I385" s="500">
        <v>439</v>
      </c>
      <c r="J385" s="500">
        <v>162</v>
      </c>
    </row>
    <row r="386" spans="1:10" ht="10.5" customHeight="1" x14ac:dyDescent="0.2">
      <c r="B386" s="399" t="s">
        <v>759</v>
      </c>
      <c r="C386" s="576">
        <v>13686</v>
      </c>
      <c r="D386" s="560">
        <v>6320</v>
      </c>
      <c r="E386" s="500">
        <v>1388</v>
      </c>
      <c r="F386" s="500">
        <f>SUM(D386:E386)</f>
        <v>7708</v>
      </c>
      <c r="G386" s="500">
        <v>260</v>
      </c>
      <c r="H386" s="500">
        <v>939</v>
      </c>
      <c r="I386" s="500">
        <v>443</v>
      </c>
      <c r="J386" s="500">
        <v>216</v>
      </c>
    </row>
    <row r="387" spans="1:10" ht="10.5" customHeight="1" x14ac:dyDescent="0.2">
      <c r="B387" s="399"/>
      <c r="C387" s="576"/>
      <c r="D387" s="560"/>
      <c r="E387" s="500"/>
      <c r="F387" s="500"/>
      <c r="G387" s="500"/>
      <c r="H387" s="500"/>
      <c r="I387" s="500"/>
      <c r="J387" s="500"/>
    </row>
    <row r="388" spans="1:10" ht="10.5" customHeight="1" x14ac:dyDescent="0.2">
      <c r="B388" s="399" t="s">
        <v>760</v>
      </c>
      <c r="C388" s="576">
        <v>11072</v>
      </c>
      <c r="D388" s="560">
        <v>6899</v>
      </c>
      <c r="E388" s="500">
        <v>1380</v>
      </c>
      <c r="F388" s="500">
        <f>SUM(D388:E388)</f>
        <v>8279</v>
      </c>
      <c r="G388" s="500">
        <v>1823</v>
      </c>
      <c r="H388" s="500">
        <v>3619</v>
      </c>
      <c r="I388" s="500">
        <v>403</v>
      </c>
      <c r="J388" s="500">
        <v>276</v>
      </c>
    </row>
    <row r="389" spans="1:10" ht="10.5" customHeight="1" x14ac:dyDescent="0.2">
      <c r="B389" s="399" t="s">
        <v>761</v>
      </c>
      <c r="C389" s="576">
        <v>9808</v>
      </c>
      <c r="D389" s="560">
        <v>8124</v>
      </c>
      <c r="E389" s="500">
        <v>1809</v>
      </c>
      <c r="F389" s="500">
        <f>SUM(D389:E389)</f>
        <v>9933</v>
      </c>
      <c r="G389" s="500">
        <v>473</v>
      </c>
      <c r="H389" s="500">
        <v>1780</v>
      </c>
      <c r="I389" s="500">
        <v>494</v>
      </c>
      <c r="J389" s="500">
        <v>306</v>
      </c>
    </row>
    <row r="390" spans="1:10" ht="10.5" customHeight="1" x14ac:dyDescent="0.2">
      <c r="B390" s="399" t="s">
        <v>449</v>
      </c>
      <c r="C390" s="576">
        <v>11008</v>
      </c>
      <c r="D390" s="560">
        <v>11834</v>
      </c>
      <c r="E390" s="500">
        <v>1702</v>
      </c>
      <c r="F390" s="500">
        <f>SUM(D390:E390)</f>
        <v>13536</v>
      </c>
      <c r="G390" s="500">
        <v>563</v>
      </c>
      <c r="H390" s="500">
        <v>3848</v>
      </c>
      <c r="I390" s="500">
        <v>456</v>
      </c>
      <c r="J390" s="500">
        <v>336</v>
      </c>
    </row>
    <row r="391" spans="1:10" ht="10.5" customHeight="1" x14ac:dyDescent="0.2">
      <c r="B391" s="399" t="s">
        <v>450</v>
      </c>
      <c r="C391" s="576">
        <v>6959</v>
      </c>
      <c r="D391" s="560">
        <v>7138</v>
      </c>
      <c r="E391" s="500">
        <v>1488</v>
      </c>
      <c r="F391" s="500">
        <f>SUM(D391:E391)</f>
        <v>8626</v>
      </c>
      <c r="G391" s="500">
        <v>734</v>
      </c>
      <c r="H391" s="500">
        <v>2551</v>
      </c>
      <c r="I391" s="500">
        <v>641</v>
      </c>
      <c r="J391" s="500">
        <v>358</v>
      </c>
    </row>
    <row r="392" spans="1:10" ht="10.5" customHeight="1" x14ac:dyDescent="0.2">
      <c r="A392" s="1848">
        <v>40</v>
      </c>
      <c r="B392" s="399" t="s">
        <v>451</v>
      </c>
      <c r="C392" s="576">
        <v>6856</v>
      </c>
      <c r="D392" s="560">
        <v>7585</v>
      </c>
      <c r="E392" s="500">
        <v>1113</v>
      </c>
      <c r="F392" s="500">
        <f>SUM(D392:E392)</f>
        <v>8698</v>
      </c>
      <c r="G392" s="500">
        <v>380</v>
      </c>
      <c r="H392" s="500">
        <v>1593</v>
      </c>
      <c r="I392" s="500">
        <v>277</v>
      </c>
      <c r="J392" s="500">
        <v>278</v>
      </c>
    </row>
    <row r="393" spans="1:10" ht="10.5" customHeight="1" x14ac:dyDescent="0.2">
      <c r="A393" s="1848"/>
      <c r="B393" s="399"/>
      <c r="C393" s="576"/>
      <c r="D393" s="560"/>
      <c r="E393" s="500"/>
      <c r="F393" s="500"/>
      <c r="G393" s="500"/>
      <c r="H393" s="500"/>
      <c r="I393" s="500"/>
      <c r="J393" s="500"/>
    </row>
    <row r="394" spans="1:10" ht="10.5" customHeight="1" x14ac:dyDescent="0.2">
      <c r="B394" s="399" t="s">
        <v>320</v>
      </c>
      <c r="C394" s="576">
        <v>5599</v>
      </c>
      <c r="D394" s="560">
        <v>6620</v>
      </c>
      <c r="E394" s="500">
        <v>1412</v>
      </c>
      <c r="F394" s="500">
        <f>SUM(D394:E394)</f>
        <v>8032</v>
      </c>
      <c r="G394" s="500">
        <v>422</v>
      </c>
      <c r="H394" s="500">
        <v>2043</v>
      </c>
      <c r="I394" s="500">
        <v>300</v>
      </c>
      <c r="J394" s="500">
        <v>303</v>
      </c>
    </row>
    <row r="395" spans="1:10" ht="10.5" customHeight="1" x14ac:dyDescent="0.2">
      <c r="B395" s="399" t="s">
        <v>321</v>
      </c>
      <c r="C395" s="576">
        <v>8439</v>
      </c>
      <c r="D395" s="560">
        <v>9402</v>
      </c>
      <c r="E395" s="500">
        <v>1596</v>
      </c>
      <c r="F395" s="500">
        <f>SUM(D395:E395)</f>
        <v>10998</v>
      </c>
      <c r="G395" s="500">
        <v>330</v>
      </c>
      <c r="H395" s="500">
        <v>2195</v>
      </c>
      <c r="I395" s="500">
        <v>335</v>
      </c>
      <c r="J395" s="500">
        <v>339</v>
      </c>
    </row>
    <row r="396" spans="1:10" ht="10.5" customHeight="1" x14ac:dyDescent="0.2">
      <c r="B396" s="399" t="s">
        <v>322</v>
      </c>
      <c r="C396" s="576">
        <v>6214</v>
      </c>
      <c r="D396" s="560">
        <v>6885</v>
      </c>
      <c r="E396" s="500">
        <v>1393</v>
      </c>
      <c r="F396" s="500">
        <f>SUM(D396:E396)</f>
        <v>8278</v>
      </c>
      <c r="G396" s="500">
        <v>931</v>
      </c>
      <c r="H396" s="500">
        <v>4780</v>
      </c>
      <c r="I396" s="500">
        <v>286</v>
      </c>
      <c r="J396" s="500">
        <v>330</v>
      </c>
    </row>
    <row r="397" spans="1:10" ht="10.5" customHeight="1" x14ac:dyDescent="0.2">
      <c r="B397" s="399" t="s">
        <v>323</v>
      </c>
      <c r="C397" s="576">
        <v>7546</v>
      </c>
      <c r="D397" s="560">
        <v>10595</v>
      </c>
      <c r="E397" s="500">
        <v>1343</v>
      </c>
      <c r="F397" s="500">
        <f>SUM(D397:E397)</f>
        <v>11938</v>
      </c>
      <c r="G397" s="500">
        <v>580</v>
      </c>
      <c r="H397" s="500">
        <v>2377</v>
      </c>
      <c r="I397" s="500">
        <v>310</v>
      </c>
      <c r="J397" s="500">
        <v>396</v>
      </c>
    </row>
    <row r="398" spans="1:10" ht="10.5" customHeight="1" x14ac:dyDescent="0.2">
      <c r="A398" s="151"/>
      <c r="B398" s="399" t="s">
        <v>279</v>
      </c>
      <c r="C398" s="576">
        <v>4809</v>
      </c>
      <c r="D398" s="560">
        <v>7423</v>
      </c>
      <c r="E398" s="500">
        <v>1175</v>
      </c>
      <c r="F398" s="500">
        <f>SUM(D398:E398)</f>
        <v>8598</v>
      </c>
      <c r="G398" s="500">
        <v>694</v>
      </c>
      <c r="H398" s="500">
        <v>1900</v>
      </c>
      <c r="I398" s="500">
        <v>321</v>
      </c>
      <c r="J398" s="500">
        <v>422</v>
      </c>
    </row>
    <row r="399" spans="1:10" ht="10.5" customHeight="1" x14ac:dyDescent="0.2">
      <c r="A399" s="151"/>
      <c r="B399" s="399"/>
      <c r="C399" s="576"/>
      <c r="D399" s="560"/>
      <c r="E399" s="500"/>
      <c r="F399" s="500"/>
      <c r="G399" s="500"/>
      <c r="H399" s="500"/>
      <c r="I399" s="500"/>
      <c r="J399" s="500"/>
    </row>
    <row r="400" spans="1:10" ht="10.5" customHeight="1" x14ac:dyDescent="0.2">
      <c r="B400" s="399" t="s">
        <v>324</v>
      </c>
      <c r="C400" s="529">
        <v>4040</v>
      </c>
      <c r="D400" s="560">
        <v>6534</v>
      </c>
      <c r="E400" s="500">
        <v>1231</v>
      </c>
      <c r="F400" s="500">
        <f>SUM(D400:E400)</f>
        <v>7765</v>
      </c>
      <c r="G400" s="502">
        <v>1294</v>
      </c>
      <c r="H400" s="502">
        <v>4750</v>
      </c>
      <c r="I400" s="502">
        <v>161</v>
      </c>
      <c r="J400" s="500">
        <v>307</v>
      </c>
    </row>
    <row r="401" spans="2:10" ht="10.5" customHeight="1" x14ac:dyDescent="0.2">
      <c r="B401" s="575" t="s">
        <v>325</v>
      </c>
      <c r="C401" s="576">
        <v>6416</v>
      </c>
      <c r="D401" s="560">
        <v>11088</v>
      </c>
      <c r="E401" s="500">
        <v>1462</v>
      </c>
      <c r="F401" s="500">
        <f>SUM(D401:E401)</f>
        <v>12550</v>
      </c>
      <c r="G401" s="500">
        <v>957</v>
      </c>
      <c r="H401" s="500">
        <v>4154</v>
      </c>
      <c r="I401" s="500">
        <v>212</v>
      </c>
      <c r="J401" s="500">
        <v>471</v>
      </c>
    </row>
    <row r="402" spans="2:10" ht="10.5" customHeight="1" x14ac:dyDescent="0.2">
      <c r="B402" s="399" t="s">
        <v>278</v>
      </c>
      <c r="C402" s="576">
        <v>7711</v>
      </c>
      <c r="D402" s="560">
        <v>16874</v>
      </c>
      <c r="E402" s="500">
        <v>1760</v>
      </c>
      <c r="F402" s="500">
        <f>SUM(D402:E402)</f>
        <v>18634</v>
      </c>
      <c r="G402" s="500">
        <v>930</v>
      </c>
      <c r="H402" s="500">
        <v>6738</v>
      </c>
      <c r="I402" s="500">
        <v>151</v>
      </c>
      <c r="J402" s="500">
        <v>400</v>
      </c>
    </row>
    <row r="403" spans="2:10" ht="10.5" customHeight="1" x14ac:dyDescent="0.2">
      <c r="B403" s="399" t="s">
        <v>715</v>
      </c>
      <c r="C403" s="529">
        <v>8952</v>
      </c>
      <c r="D403" s="560">
        <v>20443</v>
      </c>
      <c r="E403" s="500">
        <v>2531</v>
      </c>
      <c r="F403" s="500">
        <f>SUM(D403:E403)</f>
        <v>22974</v>
      </c>
      <c r="G403" s="502">
        <v>306</v>
      </c>
      <c r="H403" s="502">
        <v>5112</v>
      </c>
      <c r="I403" s="502">
        <v>127</v>
      </c>
      <c r="J403" s="502">
        <v>442</v>
      </c>
    </row>
    <row r="404" spans="2:10" ht="10.5" customHeight="1" x14ac:dyDescent="0.2">
      <c r="B404" s="399" t="s">
        <v>743</v>
      </c>
      <c r="C404" s="529">
        <v>9102</v>
      </c>
      <c r="D404" s="560">
        <v>24960</v>
      </c>
      <c r="E404" s="500">
        <v>2000</v>
      </c>
      <c r="F404" s="500">
        <f>SUM(D404:E404)</f>
        <v>26960</v>
      </c>
      <c r="G404" s="502">
        <v>538</v>
      </c>
      <c r="H404" s="502">
        <v>7027</v>
      </c>
      <c r="I404" s="502">
        <v>143</v>
      </c>
      <c r="J404" s="502">
        <v>429</v>
      </c>
    </row>
    <row r="405" spans="2:10" ht="10.5" customHeight="1" x14ac:dyDescent="0.2">
      <c r="B405" s="399"/>
      <c r="C405" s="529"/>
      <c r="D405" s="560"/>
      <c r="E405" s="500"/>
      <c r="F405" s="502"/>
      <c r="G405" s="502"/>
      <c r="H405" s="502"/>
      <c r="I405" s="502"/>
      <c r="J405" s="502"/>
    </row>
    <row r="406" spans="2:10" ht="10.5" customHeight="1" x14ac:dyDescent="0.2">
      <c r="B406" s="399" t="s">
        <v>496</v>
      </c>
      <c r="C406" s="529">
        <v>4143</v>
      </c>
      <c r="D406" s="560">
        <v>9427</v>
      </c>
      <c r="E406" s="500">
        <v>2658</v>
      </c>
      <c r="F406" s="500">
        <f>SUM(D406:E406)</f>
        <v>12085</v>
      </c>
      <c r="G406" s="502">
        <v>357</v>
      </c>
      <c r="H406" s="502">
        <v>6153</v>
      </c>
      <c r="I406" s="502">
        <v>123</v>
      </c>
      <c r="J406" s="502">
        <v>398</v>
      </c>
    </row>
    <row r="407" spans="2:10" ht="10.5" customHeight="1" x14ac:dyDescent="0.2">
      <c r="B407" s="399" t="s">
        <v>382</v>
      </c>
      <c r="C407" s="529">
        <v>3822</v>
      </c>
      <c r="D407" s="560">
        <v>14580</v>
      </c>
      <c r="E407" s="500">
        <v>3299</v>
      </c>
      <c r="F407" s="500">
        <f>SUM(D407:E407)</f>
        <v>17879</v>
      </c>
      <c r="G407" s="502">
        <v>169</v>
      </c>
      <c r="H407" s="502">
        <v>5236</v>
      </c>
      <c r="I407" s="502">
        <v>145</v>
      </c>
      <c r="J407" s="502">
        <v>514</v>
      </c>
    </row>
    <row r="408" spans="2:10" ht="10.5" customHeight="1" x14ac:dyDescent="0.2">
      <c r="B408" s="300">
        <v>39295</v>
      </c>
      <c r="C408" s="529">
        <v>3980</v>
      </c>
      <c r="D408" s="560">
        <v>16019</v>
      </c>
      <c r="E408" s="500">
        <v>2834</v>
      </c>
      <c r="F408" s="500">
        <f>SUM(D408:E408)</f>
        <v>18853</v>
      </c>
      <c r="G408" s="502">
        <v>220</v>
      </c>
      <c r="H408" s="502">
        <v>5999</v>
      </c>
      <c r="I408" s="502">
        <v>174</v>
      </c>
      <c r="J408" s="502">
        <v>632</v>
      </c>
    </row>
    <row r="409" spans="2:10" ht="10.5" customHeight="1" x14ac:dyDescent="0.2">
      <c r="B409" s="300">
        <v>39692</v>
      </c>
      <c r="C409" s="502">
        <v>4120</v>
      </c>
      <c r="D409" s="560">
        <v>18877</v>
      </c>
      <c r="E409" s="502">
        <v>3451</v>
      </c>
      <c r="F409" s="500">
        <f>SUM(D409:E409)</f>
        <v>22328</v>
      </c>
      <c r="G409" s="502">
        <v>311</v>
      </c>
      <c r="H409" s="502">
        <v>7945</v>
      </c>
      <c r="I409" s="502">
        <v>235</v>
      </c>
      <c r="J409" s="502">
        <v>819</v>
      </c>
    </row>
    <row r="410" spans="2:10" ht="10.5" customHeight="1" x14ac:dyDescent="0.2">
      <c r="B410" s="300">
        <v>40087</v>
      </c>
      <c r="C410" s="502">
        <v>3795</v>
      </c>
      <c r="D410" s="560">
        <v>15899</v>
      </c>
      <c r="E410" s="502">
        <v>4844</v>
      </c>
      <c r="F410" s="502">
        <v>20743</v>
      </c>
      <c r="G410" s="502">
        <v>459</v>
      </c>
      <c r="H410" s="502">
        <v>11825</v>
      </c>
      <c r="I410" s="502">
        <v>207</v>
      </c>
      <c r="J410" s="502">
        <v>747</v>
      </c>
    </row>
    <row r="411" spans="2:10" ht="10.5" customHeight="1" x14ac:dyDescent="0.2">
      <c r="B411" s="300"/>
      <c r="C411" s="502"/>
      <c r="D411" s="560"/>
      <c r="E411" s="502"/>
      <c r="F411" s="502"/>
      <c r="G411" s="502"/>
      <c r="H411" s="502"/>
      <c r="I411" s="502"/>
      <c r="J411" s="502"/>
    </row>
    <row r="412" spans="2:10" ht="10.5" customHeight="1" x14ac:dyDescent="0.2">
      <c r="B412" s="491" t="s">
        <v>332</v>
      </c>
      <c r="C412" s="502">
        <v>3604</v>
      </c>
      <c r="D412" s="560">
        <v>10685</v>
      </c>
      <c r="E412" s="502">
        <v>7556</v>
      </c>
      <c r="F412" s="502">
        <v>18242</v>
      </c>
      <c r="G412" s="502">
        <v>243</v>
      </c>
      <c r="H412" s="502">
        <v>7802</v>
      </c>
      <c r="I412" s="502">
        <v>182</v>
      </c>
      <c r="J412" s="502">
        <v>754</v>
      </c>
    </row>
    <row r="413" spans="2:10" ht="10.5" customHeight="1" x14ac:dyDescent="0.2">
      <c r="B413" s="491" t="s">
        <v>335</v>
      </c>
      <c r="C413" s="502">
        <v>3490</v>
      </c>
      <c r="D413" s="560">
        <v>11002</v>
      </c>
      <c r="E413" s="502">
        <v>5650</v>
      </c>
      <c r="F413" s="502">
        <v>16652</v>
      </c>
      <c r="G413" s="502">
        <v>407</v>
      </c>
      <c r="H413" s="502">
        <v>14798</v>
      </c>
      <c r="I413" s="502">
        <v>208</v>
      </c>
      <c r="J413" s="502">
        <v>868</v>
      </c>
    </row>
    <row r="414" spans="2:10" ht="10.5" customHeight="1" x14ac:dyDescent="0.2">
      <c r="B414" s="491" t="s">
        <v>1318</v>
      </c>
      <c r="C414" s="502">
        <v>3185</v>
      </c>
      <c r="D414" s="560">
        <v>9992</v>
      </c>
      <c r="E414" s="502">
        <v>7611</v>
      </c>
      <c r="F414" s="502">
        <v>17603</v>
      </c>
      <c r="G414" s="502">
        <v>321</v>
      </c>
      <c r="H414" s="502">
        <v>9394</v>
      </c>
      <c r="I414" s="502">
        <v>257</v>
      </c>
      <c r="J414" s="502">
        <v>1484</v>
      </c>
    </row>
    <row r="415" spans="2:10" ht="10.5" customHeight="1" x14ac:dyDescent="0.2">
      <c r="B415" s="491" t="s">
        <v>1356</v>
      </c>
      <c r="C415" s="502">
        <v>1832</v>
      </c>
      <c r="D415" s="560">
        <v>6566</v>
      </c>
      <c r="E415" s="502">
        <v>7473</v>
      </c>
      <c r="F415" s="502">
        <v>14038</v>
      </c>
      <c r="G415" s="502">
        <v>305</v>
      </c>
      <c r="H415" s="502">
        <v>10959</v>
      </c>
      <c r="I415" s="502">
        <v>485</v>
      </c>
      <c r="J415" s="502">
        <v>3585</v>
      </c>
    </row>
    <row r="416" spans="2:10" ht="10.5" customHeight="1" x14ac:dyDescent="0.2">
      <c r="B416" s="491" t="s">
        <v>1357</v>
      </c>
      <c r="C416" s="502">
        <v>2234</v>
      </c>
      <c r="D416" s="560">
        <v>17031</v>
      </c>
      <c r="E416" s="502">
        <v>5643</v>
      </c>
      <c r="F416" s="502">
        <v>22673</v>
      </c>
      <c r="G416" s="502">
        <v>406</v>
      </c>
      <c r="H416" s="502">
        <v>11732</v>
      </c>
      <c r="I416" s="502">
        <v>423</v>
      </c>
      <c r="J416" s="502">
        <v>2843</v>
      </c>
    </row>
    <row r="417" spans="2:13" ht="10.5" customHeight="1" x14ac:dyDescent="0.2">
      <c r="B417" s="491"/>
      <c r="C417" s="502"/>
      <c r="D417" s="560"/>
      <c r="E417" s="502"/>
      <c r="F417" s="502"/>
      <c r="G417" s="502"/>
      <c r="H417" s="502"/>
      <c r="I417" s="502"/>
      <c r="J417" s="502"/>
    </row>
    <row r="418" spans="2:13" ht="10.5" customHeight="1" x14ac:dyDescent="0.2">
      <c r="B418" s="491" t="s">
        <v>1400</v>
      </c>
      <c r="C418" s="502">
        <v>3850</v>
      </c>
      <c r="D418" s="560">
        <v>29705</v>
      </c>
      <c r="E418" s="502">
        <v>7275</v>
      </c>
      <c r="F418" s="502">
        <v>36979</v>
      </c>
      <c r="G418" s="502">
        <v>530</v>
      </c>
      <c r="H418" s="502">
        <v>14121</v>
      </c>
      <c r="I418" s="502">
        <v>262</v>
      </c>
      <c r="J418" s="502">
        <v>1757</v>
      </c>
    </row>
    <row r="419" spans="2:13" ht="10.5" customHeight="1" x14ac:dyDescent="0.2">
      <c r="B419" s="492" t="s">
        <v>1495</v>
      </c>
      <c r="C419" s="520">
        <v>2491</v>
      </c>
      <c r="D419" s="561">
        <v>21807</v>
      </c>
      <c r="E419" s="520">
        <v>8006</v>
      </c>
      <c r="F419" s="520">
        <v>29813</v>
      </c>
      <c r="G419" s="520">
        <v>338</v>
      </c>
      <c r="H419" s="520">
        <v>20142</v>
      </c>
      <c r="I419" s="520">
        <v>400</v>
      </c>
      <c r="J419" s="520">
        <v>3037</v>
      </c>
    </row>
    <row r="420" spans="2:13" ht="6" customHeight="1" x14ac:dyDescent="0.2">
      <c r="B420" s="1237"/>
      <c r="C420" s="576"/>
      <c r="D420" s="567"/>
      <c r="E420" s="576"/>
      <c r="F420" s="576"/>
      <c r="G420" s="576"/>
      <c r="H420" s="576"/>
      <c r="I420" s="576"/>
      <c r="J420" s="576"/>
    </row>
    <row r="421" spans="2:13" ht="10.5" customHeight="1" x14ac:dyDescent="0.2">
      <c r="B421" s="1241" t="s">
        <v>1073</v>
      </c>
      <c r="M421" s="59"/>
    </row>
    <row r="422" spans="2:13" ht="10.5" customHeight="1" x14ac:dyDescent="0.2">
      <c r="B422" s="48"/>
      <c r="C422" s="50"/>
      <c r="D422" s="50"/>
      <c r="E422" s="50"/>
      <c r="F422" s="50"/>
      <c r="G422" s="50"/>
      <c r="H422" s="50"/>
      <c r="I422" s="50"/>
      <c r="J422" s="50"/>
    </row>
    <row r="423" spans="2:13" ht="10.5" customHeight="1" x14ac:dyDescent="0.2">
      <c r="B423" s="48"/>
    </row>
    <row r="424" spans="2:13" ht="10.5" customHeight="1" x14ac:dyDescent="0.2">
      <c r="B424" s="48"/>
    </row>
    <row r="425" spans="2:13" ht="10.5" customHeight="1" x14ac:dyDescent="0.2">
      <c r="B425" s="48"/>
    </row>
    <row r="426" spans="2:13" ht="10.5" customHeight="1" x14ac:dyDescent="0.2">
      <c r="B426" s="48"/>
    </row>
    <row r="427" spans="2:13" ht="10.5" customHeight="1" x14ac:dyDescent="0.2">
      <c r="B427" s="48"/>
    </row>
    <row r="428" spans="2:13" ht="10.5" customHeight="1" x14ac:dyDescent="0.2">
      <c r="B428" s="48"/>
    </row>
    <row r="429" spans="2:13" ht="10.5" customHeight="1" x14ac:dyDescent="0.2">
      <c r="B429" s="48"/>
    </row>
    <row r="430" spans="2:13" ht="10.5" customHeight="1" x14ac:dyDescent="0.2">
      <c r="B430" s="48"/>
    </row>
    <row r="431" spans="2:13" ht="10.5" customHeight="1" x14ac:dyDescent="0.2">
      <c r="B431" s="48"/>
    </row>
    <row r="432" spans="2:13" ht="10.5" customHeight="1" x14ac:dyDescent="0.2">
      <c r="B432" s="48"/>
    </row>
    <row r="433" spans="2:11" ht="10.5" customHeight="1" x14ac:dyDescent="0.2">
      <c r="B433" s="48"/>
    </row>
    <row r="434" spans="2:11" ht="10.5" customHeight="1" x14ac:dyDescent="0.2">
      <c r="B434" s="48"/>
    </row>
    <row r="435" spans="2:11" ht="10.5" customHeight="1" x14ac:dyDescent="0.2">
      <c r="B435" s="48"/>
    </row>
    <row r="436" spans="2:11" ht="10.5" customHeight="1" x14ac:dyDescent="0.2">
      <c r="B436" s="48"/>
    </row>
    <row r="437" spans="2:11" ht="10.5" customHeight="1" x14ac:dyDescent="0.2">
      <c r="B437" s="48"/>
    </row>
    <row r="438" spans="2:11" ht="10.5" customHeight="1" x14ac:dyDescent="0.2">
      <c r="B438" s="48"/>
    </row>
    <row r="439" spans="2:11" ht="10.5" customHeight="1" x14ac:dyDescent="0.2">
      <c r="B439" s="48"/>
    </row>
    <row r="440" spans="2:11" ht="10.5" customHeight="1" x14ac:dyDescent="0.2">
      <c r="B440" s="48"/>
    </row>
    <row r="441" spans="2:11" ht="10.5" customHeight="1" x14ac:dyDescent="0.2">
      <c r="B441" s="48"/>
    </row>
    <row r="442" spans="2:11" ht="10.5" customHeight="1" x14ac:dyDescent="0.2">
      <c r="B442" s="48"/>
    </row>
    <row r="443" spans="2:11" ht="10.5" customHeight="1" x14ac:dyDescent="0.2">
      <c r="B443" s="48"/>
    </row>
    <row r="444" spans="2:11" ht="10.5" customHeight="1" x14ac:dyDescent="0.2"/>
    <row r="445" spans="2:11" ht="11.45" customHeight="1" x14ac:dyDescent="0.2">
      <c r="B445" s="60" t="s">
        <v>11</v>
      </c>
    </row>
    <row r="446" spans="2:11" ht="13.5" customHeight="1" x14ac:dyDescent="0.2">
      <c r="B446" s="1672" t="s">
        <v>942</v>
      </c>
      <c r="C446" s="1690" t="s">
        <v>295</v>
      </c>
      <c r="D446" s="1636" t="s">
        <v>1070</v>
      </c>
      <c r="E446" s="1640"/>
      <c r="F446" s="1636" t="s">
        <v>456</v>
      </c>
      <c r="G446" s="1640"/>
      <c r="H446" s="260" t="s">
        <v>457</v>
      </c>
      <c r="I446" s="1636" t="s">
        <v>810</v>
      </c>
      <c r="J446" s="1640"/>
      <c r="K446" s="1690" t="s">
        <v>458</v>
      </c>
    </row>
    <row r="447" spans="2:11" ht="15" customHeight="1" x14ac:dyDescent="0.2">
      <c r="B447" s="1712"/>
      <c r="C447" s="1691"/>
      <c r="D447" s="296" t="s">
        <v>459</v>
      </c>
      <c r="E447" s="272" t="s">
        <v>460</v>
      </c>
      <c r="F447" s="272" t="s">
        <v>459</v>
      </c>
      <c r="G447" s="272" t="s">
        <v>460</v>
      </c>
      <c r="H447" s="272" t="s">
        <v>462</v>
      </c>
      <c r="I447" s="272" t="s">
        <v>947</v>
      </c>
      <c r="J447" s="272" t="s">
        <v>948</v>
      </c>
      <c r="K447" s="1691"/>
    </row>
    <row r="448" spans="2:11" ht="13.5" customHeight="1" x14ac:dyDescent="0.2">
      <c r="B448" s="1673"/>
      <c r="C448" s="1636" t="s">
        <v>1247</v>
      </c>
      <c r="D448" s="1640"/>
      <c r="E448" s="425" t="s">
        <v>916</v>
      </c>
      <c r="F448" s="432" t="s">
        <v>1247</v>
      </c>
      <c r="G448" s="432" t="s">
        <v>916</v>
      </c>
      <c r="H448" s="432" t="s">
        <v>1247</v>
      </c>
      <c r="I448" s="1636" t="s">
        <v>493</v>
      </c>
      <c r="J448" s="1639"/>
      <c r="K448" s="1640"/>
    </row>
    <row r="449" spans="2:11" ht="10.5" customHeight="1" x14ac:dyDescent="0.2">
      <c r="B449" s="399" t="s">
        <v>750</v>
      </c>
      <c r="C449" s="529">
        <v>1235</v>
      </c>
      <c r="D449" s="299">
        <v>18</v>
      </c>
      <c r="E449" s="562">
        <v>369</v>
      </c>
      <c r="F449" s="500">
        <v>416</v>
      </c>
      <c r="G449" s="513">
        <v>172.65</v>
      </c>
      <c r="H449" s="500">
        <v>51</v>
      </c>
      <c r="I449" s="500">
        <v>11</v>
      </c>
      <c r="J449" s="500">
        <v>303</v>
      </c>
      <c r="K449" s="500">
        <f>+I449+J449</f>
        <v>314</v>
      </c>
    </row>
    <row r="450" spans="2:11" ht="10.5" customHeight="1" x14ac:dyDescent="0.2">
      <c r="B450" s="399" t="s">
        <v>751</v>
      </c>
      <c r="C450" s="529">
        <v>1248</v>
      </c>
      <c r="D450" s="299">
        <v>9</v>
      </c>
      <c r="E450" s="562">
        <v>412</v>
      </c>
      <c r="F450" s="500">
        <v>439</v>
      </c>
      <c r="G450" s="513">
        <v>183.97</v>
      </c>
      <c r="H450" s="500">
        <v>50</v>
      </c>
      <c r="I450" s="500">
        <v>11</v>
      </c>
      <c r="J450" s="500">
        <v>397</v>
      </c>
      <c r="K450" s="500">
        <f>+I450+J450</f>
        <v>408</v>
      </c>
    </row>
    <row r="451" spans="2:11" ht="10.5" customHeight="1" x14ac:dyDescent="0.2">
      <c r="B451" s="399" t="s">
        <v>752</v>
      </c>
      <c r="C451" s="529">
        <v>1336</v>
      </c>
      <c r="D451" s="299">
        <v>22</v>
      </c>
      <c r="E451" s="562">
        <v>517</v>
      </c>
      <c r="F451" s="500">
        <v>523</v>
      </c>
      <c r="G451" s="513">
        <v>208.19</v>
      </c>
      <c r="H451" s="500">
        <v>41</v>
      </c>
      <c r="I451" s="500">
        <v>7</v>
      </c>
      <c r="J451" s="500">
        <v>449</v>
      </c>
      <c r="K451" s="500">
        <f>+I451+J451</f>
        <v>456</v>
      </c>
    </row>
    <row r="452" spans="2:11" ht="10.5" customHeight="1" x14ac:dyDescent="0.2">
      <c r="B452" s="399" t="s">
        <v>753</v>
      </c>
      <c r="C452" s="576">
        <v>1231</v>
      </c>
      <c r="D452" s="299">
        <v>14</v>
      </c>
      <c r="E452" s="562">
        <v>626</v>
      </c>
      <c r="F452" s="500">
        <v>436</v>
      </c>
      <c r="G452" s="513">
        <v>224.08</v>
      </c>
      <c r="H452" s="500">
        <v>31</v>
      </c>
      <c r="I452" s="500">
        <v>10</v>
      </c>
      <c r="J452" s="500">
        <v>424</v>
      </c>
      <c r="K452" s="500">
        <f>+I452+J452</f>
        <v>434</v>
      </c>
    </row>
    <row r="453" spans="2:11" ht="10.5" customHeight="1" x14ac:dyDescent="0.2">
      <c r="B453" s="399" t="s">
        <v>754</v>
      </c>
      <c r="C453" s="529">
        <v>1186</v>
      </c>
      <c r="D453" s="299">
        <v>15</v>
      </c>
      <c r="E453" s="562">
        <v>767</v>
      </c>
      <c r="F453" s="500">
        <v>399</v>
      </c>
      <c r="G453" s="513">
        <v>262.87</v>
      </c>
      <c r="H453" s="500">
        <v>21</v>
      </c>
      <c r="I453" s="500">
        <v>6</v>
      </c>
      <c r="J453" s="500">
        <v>549</v>
      </c>
      <c r="K453" s="500">
        <f>+I453+J453</f>
        <v>555</v>
      </c>
    </row>
    <row r="454" spans="2:11" ht="10.5" customHeight="1" x14ac:dyDescent="0.2">
      <c r="B454" s="399"/>
      <c r="C454" s="529"/>
      <c r="D454" s="299"/>
      <c r="E454" s="562"/>
      <c r="F454" s="500"/>
      <c r="G454" s="513"/>
      <c r="H454" s="500"/>
      <c r="I454" s="500"/>
      <c r="J454" s="500"/>
      <c r="K454" s="500"/>
    </row>
    <row r="455" spans="2:11" ht="10.5" customHeight="1" x14ac:dyDescent="0.2">
      <c r="B455" s="399" t="s">
        <v>755</v>
      </c>
      <c r="C455" s="529">
        <v>1190</v>
      </c>
      <c r="D455" s="299">
        <v>15</v>
      </c>
      <c r="E455" s="562">
        <v>619</v>
      </c>
      <c r="F455" s="500">
        <v>400</v>
      </c>
      <c r="G455" s="513">
        <v>331.55</v>
      </c>
      <c r="H455" s="500">
        <v>25</v>
      </c>
      <c r="I455" s="500">
        <v>12</v>
      </c>
      <c r="J455" s="500">
        <v>557</v>
      </c>
      <c r="K455" s="500">
        <f>+I455+J455</f>
        <v>569</v>
      </c>
    </row>
    <row r="456" spans="2:11" ht="10.5" customHeight="1" x14ac:dyDescent="0.2">
      <c r="B456" s="399" t="s">
        <v>756</v>
      </c>
      <c r="C456" s="502">
        <v>2975</v>
      </c>
      <c r="D456" s="299">
        <v>37</v>
      </c>
      <c r="E456" s="562">
        <v>660</v>
      </c>
      <c r="F456" s="500">
        <v>2167</v>
      </c>
      <c r="G456" s="513">
        <v>217.81</v>
      </c>
      <c r="H456" s="500">
        <v>21</v>
      </c>
      <c r="I456" s="500">
        <v>7</v>
      </c>
      <c r="J456" s="500">
        <v>1076</v>
      </c>
      <c r="K456" s="500">
        <f>+I456+J456</f>
        <v>1083</v>
      </c>
    </row>
    <row r="457" spans="2:11" ht="10.5" customHeight="1" x14ac:dyDescent="0.2">
      <c r="B457" s="399" t="s">
        <v>757</v>
      </c>
      <c r="C457" s="502">
        <v>1125</v>
      </c>
      <c r="D457" s="299">
        <v>10</v>
      </c>
      <c r="E457" s="562">
        <v>948</v>
      </c>
      <c r="F457" s="500">
        <v>351</v>
      </c>
      <c r="G457" s="513">
        <v>490.45</v>
      </c>
      <c r="H457" s="500">
        <v>13</v>
      </c>
      <c r="I457" s="500">
        <v>2</v>
      </c>
      <c r="J457" s="500">
        <v>800</v>
      </c>
      <c r="K457" s="500">
        <f>+I457+J457</f>
        <v>802</v>
      </c>
    </row>
    <row r="458" spans="2:11" ht="10.5" customHeight="1" x14ac:dyDescent="0.2">
      <c r="B458" s="399" t="s">
        <v>758</v>
      </c>
      <c r="C458" s="500">
        <v>1669</v>
      </c>
      <c r="D458" s="299">
        <v>16</v>
      </c>
      <c r="E458" s="562">
        <v>1786</v>
      </c>
      <c r="F458" s="500">
        <v>848</v>
      </c>
      <c r="G458" s="513">
        <v>603.02</v>
      </c>
      <c r="H458" s="500">
        <v>25</v>
      </c>
      <c r="I458" s="500">
        <v>13</v>
      </c>
      <c r="J458" s="500">
        <v>1922</v>
      </c>
      <c r="K458" s="500">
        <f>+I458+J458</f>
        <v>1935</v>
      </c>
    </row>
    <row r="459" spans="2:11" ht="10.5" customHeight="1" x14ac:dyDescent="0.2">
      <c r="B459" s="399" t="s">
        <v>759</v>
      </c>
      <c r="C459" s="502">
        <v>1271</v>
      </c>
      <c r="D459" s="299">
        <v>18</v>
      </c>
      <c r="E459" s="562">
        <v>1908</v>
      </c>
      <c r="F459" s="500">
        <v>494</v>
      </c>
      <c r="G459" s="513">
        <v>620.54</v>
      </c>
      <c r="H459" s="500">
        <v>8</v>
      </c>
      <c r="I459" s="500">
        <v>10</v>
      </c>
      <c r="J459" s="500">
        <v>1783</v>
      </c>
      <c r="K459" s="500">
        <f>+I459+J459</f>
        <v>1793</v>
      </c>
    </row>
    <row r="460" spans="2:11" ht="10.5" customHeight="1" x14ac:dyDescent="0.2">
      <c r="B460" s="399"/>
      <c r="C460" s="500"/>
      <c r="D460" s="299"/>
      <c r="E460" s="562"/>
      <c r="F460" s="500"/>
      <c r="G460" s="513"/>
      <c r="H460" s="500"/>
      <c r="I460" s="500"/>
      <c r="J460" s="500"/>
      <c r="K460" s="500"/>
    </row>
    <row r="461" spans="2:11" ht="10.5" customHeight="1" x14ac:dyDescent="0.2">
      <c r="B461" s="399" t="s">
        <v>760</v>
      </c>
      <c r="C461" s="502">
        <v>1286</v>
      </c>
      <c r="D461" s="299">
        <v>17</v>
      </c>
      <c r="E461" s="562">
        <v>2154</v>
      </c>
      <c r="F461" s="500">
        <v>487</v>
      </c>
      <c r="G461" s="513">
        <v>714.27</v>
      </c>
      <c r="H461" s="500" t="s">
        <v>369</v>
      </c>
      <c r="I461" s="500" t="s">
        <v>369</v>
      </c>
      <c r="J461" s="500">
        <v>2332</v>
      </c>
      <c r="K461" s="500">
        <f>SUM(I461:J461)</f>
        <v>2332</v>
      </c>
    </row>
    <row r="462" spans="2:11" ht="10.5" customHeight="1" x14ac:dyDescent="0.2">
      <c r="B462" s="399" t="s">
        <v>761</v>
      </c>
      <c r="C462" s="502">
        <v>1419</v>
      </c>
      <c r="D462" s="299">
        <v>18</v>
      </c>
      <c r="E462" s="562">
        <v>2374</v>
      </c>
      <c r="F462" s="500">
        <v>650</v>
      </c>
      <c r="G462" s="513">
        <v>848.38</v>
      </c>
      <c r="H462" s="500" t="s">
        <v>369</v>
      </c>
      <c r="I462" s="500" t="s">
        <v>369</v>
      </c>
      <c r="J462" s="500">
        <v>2204</v>
      </c>
      <c r="K462" s="500">
        <f>SUM(I462:J462)</f>
        <v>2204</v>
      </c>
    </row>
    <row r="463" spans="2:11" ht="10.5" customHeight="1" x14ac:dyDescent="0.2">
      <c r="B463" s="399" t="s">
        <v>449</v>
      </c>
      <c r="C463" s="502">
        <v>1471</v>
      </c>
      <c r="D463" s="299">
        <v>21</v>
      </c>
      <c r="E463" s="562">
        <v>2103</v>
      </c>
      <c r="F463" s="500">
        <v>700</v>
      </c>
      <c r="G463" s="513">
        <v>944.09</v>
      </c>
      <c r="H463" s="500" t="s">
        <v>369</v>
      </c>
      <c r="I463" s="500" t="s">
        <v>369</v>
      </c>
      <c r="J463" s="500">
        <v>2169</v>
      </c>
      <c r="K463" s="500">
        <f>SUM(I463:J463)</f>
        <v>2169</v>
      </c>
    </row>
    <row r="464" spans="2:11" ht="10.5" customHeight="1" x14ac:dyDescent="0.2">
      <c r="B464" s="399" t="s">
        <v>450</v>
      </c>
      <c r="C464" s="502">
        <v>1198</v>
      </c>
      <c r="D464" s="299">
        <v>13</v>
      </c>
      <c r="E464" s="562">
        <v>2877</v>
      </c>
      <c r="F464" s="500">
        <v>435</v>
      </c>
      <c r="G464" s="513">
        <v>772.47</v>
      </c>
      <c r="H464" s="500" t="s">
        <v>369</v>
      </c>
      <c r="I464" s="500" t="s">
        <v>369</v>
      </c>
      <c r="J464" s="500">
        <v>2456</v>
      </c>
      <c r="K464" s="500">
        <f>SUM(I464:J464)</f>
        <v>2456</v>
      </c>
    </row>
    <row r="465" spans="1:11" ht="10.5" customHeight="1" x14ac:dyDescent="0.2">
      <c r="A465" s="1848">
        <v>41</v>
      </c>
      <c r="B465" s="399" t="s">
        <v>451</v>
      </c>
      <c r="C465" s="502">
        <v>1169</v>
      </c>
      <c r="D465" s="299">
        <v>20</v>
      </c>
      <c r="E465" s="562">
        <v>2294</v>
      </c>
      <c r="F465" s="500">
        <v>396</v>
      </c>
      <c r="G465" s="513">
        <v>783.88</v>
      </c>
      <c r="H465" s="500" t="s">
        <v>369</v>
      </c>
      <c r="I465" s="500" t="s">
        <v>369</v>
      </c>
      <c r="J465" s="500">
        <v>2232</v>
      </c>
      <c r="K465" s="500">
        <f>SUM(I465:J465)</f>
        <v>2232</v>
      </c>
    </row>
    <row r="466" spans="1:11" ht="10.5" customHeight="1" x14ac:dyDescent="0.2">
      <c r="A466" s="1848"/>
      <c r="B466" s="399"/>
      <c r="C466" s="502"/>
      <c r="D466" s="299"/>
      <c r="E466" s="562"/>
      <c r="F466" s="500"/>
      <c r="G466" s="513"/>
      <c r="H466" s="500"/>
      <c r="I466" s="500"/>
      <c r="J466" s="500"/>
      <c r="K466" s="500"/>
    </row>
    <row r="467" spans="1:11" ht="10.5" customHeight="1" x14ac:dyDescent="0.2">
      <c r="B467" s="399" t="s">
        <v>320</v>
      </c>
      <c r="C467" s="502">
        <v>1170</v>
      </c>
      <c r="D467" s="299">
        <v>6</v>
      </c>
      <c r="E467" s="562">
        <v>3345</v>
      </c>
      <c r="F467" s="500">
        <v>402</v>
      </c>
      <c r="G467" s="513">
        <v>918.7</v>
      </c>
      <c r="H467" s="500" t="s">
        <v>369</v>
      </c>
      <c r="I467" s="500" t="s">
        <v>369</v>
      </c>
      <c r="J467" s="500">
        <v>2910</v>
      </c>
      <c r="K467" s="500">
        <f>SUM(I467:J467)</f>
        <v>2910</v>
      </c>
    </row>
    <row r="468" spans="1:11" ht="10.5" customHeight="1" x14ac:dyDescent="0.2">
      <c r="B468" s="399" t="s">
        <v>321</v>
      </c>
      <c r="C468" s="500">
        <v>1401</v>
      </c>
      <c r="D468" s="299">
        <v>12</v>
      </c>
      <c r="E468" s="562">
        <v>3475</v>
      </c>
      <c r="F468" s="500">
        <v>535</v>
      </c>
      <c r="G468" s="513">
        <v>1124.6600000000001</v>
      </c>
      <c r="H468" s="500" t="s">
        <v>369</v>
      </c>
      <c r="I468" s="500" t="s">
        <v>369</v>
      </c>
      <c r="J468" s="500">
        <v>3494</v>
      </c>
      <c r="K468" s="500">
        <f>SUM(I468:J468)</f>
        <v>3494</v>
      </c>
    </row>
    <row r="469" spans="1:11" ht="10.5" customHeight="1" x14ac:dyDescent="0.2">
      <c r="B469" s="399" t="s">
        <v>322</v>
      </c>
      <c r="C469" s="502">
        <v>1474</v>
      </c>
      <c r="D469" s="299">
        <v>10</v>
      </c>
      <c r="E469" s="562">
        <v>7021</v>
      </c>
      <c r="F469" s="500">
        <v>455</v>
      </c>
      <c r="G469" s="513">
        <v>1366.18</v>
      </c>
      <c r="H469" s="500" t="s">
        <v>369</v>
      </c>
      <c r="I469" s="500" t="s">
        <v>369</v>
      </c>
      <c r="J469" s="500">
        <v>5443</v>
      </c>
      <c r="K469" s="500">
        <f>SUM(I469:J469)</f>
        <v>5443</v>
      </c>
    </row>
    <row r="470" spans="1:11" ht="10.5" customHeight="1" x14ac:dyDescent="0.2">
      <c r="B470" s="575" t="s">
        <v>323</v>
      </c>
      <c r="C470" s="500">
        <v>2280</v>
      </c>
      <c r="D470" s="299">
        <v>20</v>
      </c>
      <c r="E470" s="562">
        <v>7270</v>
      </c>
      <c r="F470" s="500">
        <v>521</v>
      </c>
      <c r="G470" s="513">
        <v>1650.92</v>
      </c>
      <c r="H470" s="500" t="s">
        <v>369</v>
      </c>
      <c r="I470" s="500" t="s">
        <v>369</v>
      </c>
      <c r="J470" s="500">
        <v>10797</v>
      </c>
      <c r="K470" s="500">
        <f>SUM(I470:J470)</f>
        <v>10797</v>
      </c>
    </row>
    <row r="471" spans="1:11" ht="10.5" customHeight="1" x14ac:dyDescent="0.2">
      <c r="B471" s="575" t="s">
        <v>279</v>
      </c>
      <c r="C471" s="500">
        <v>1965</v>
      </c>
      <c r="D471" s="299">
        <v>16</v>
      </c>
      <c r="E471" s="562">
        <v>9494</v>
      </c>
      <c r="F471" s="500">
        <v>504</v>
      </c>
      <c r="G471" s="513">
        <v>1671.94</v>
      </c>
      <c r="H471" s="500" t="s">
        <v>369</v>
      </c>
      <c r="I471" s="500" t="s">
        <v>369</v>
      </c>
      <c r="J471" s="500">
        <v>12990</v>
      </c>
      <c r="K471" s="500">
        <f>SUM(I471:J471)</f>
        <v>12990</v>
      </c>
    </row>
    <row r="472" spans="1:11" ht="10.5" customHeight="1" x14ac:dyDescent="0.2">
      <c r="B472" s="399"/>
      <c r="C472" s="500"/>
      <c r="D472" s="299"/>
      <c r="E472" s="562"/>
      <c r="F472" s="500"/>
      <c r="G472" s="513"/>
      <c r="H472" s="500"/>
      <c r="I472" s="500"/>
      <c r="J472" s="500"/>
      <c r="K472" s="500"/>
    </row>
    <row r="473" spans="1:11" ht="10.5" customHeight="1" x14ac:dyDescent="0.2">
      <c r="B473" s="575" t="s">
        <v>324</v>
      </c>
      <c r="C473" s="500">
        <v>1853</v>
      </c>
      <c r="D473" s="299">
        <v>13</v>
      </c>
      <c r="E473" s="562">
        <v>11589</v>
      </c>
      <c r="F473" s="500">
        <v>367</v>
      </c>
      <c r="G473" s="513">
        <v>2026.12</v>
      </c>
      <c r="H473" s="500" t="s">
        <v>369</v>
      </c>
      <c r="I473" s="500" t="s">
        <v>369</v>
      </c>
      <c r="J473" s="500">
        <v>16126</v>
      </c>
      <c r="K473" s="500">
        <f>SUM(I473:J473)</f>
        <v>16126</v>
      </c>
    </row>
    <row r="474" spans="1:11" ht="10.5" customHeight="1" x14ac:dyDescent="0.2">
      <c r="B474" s="575" t="s">
        <v>325</v>
      </c>
      <c r="C474" s="502">
        <v>1809</v>
      </c>
      <c r="D474" s="299">
        <v>21</v>
      </c>
      <c r="E474" s="562">
        <v>10579</v>
      </c>
      <c r="F474" s="502">
        <v>423</v>
      </c>
      <c r="G474" s="515">
        <v>2108.91</v>
      </c>
      <c r="H474" s="502" t="s">
        <v>369</v>
      </c>
      <c r="I474" s="502" t="s">
        <v>369</v>
      </c>
      <c r="J474" s="502">
        <v>13862</v>
      </c>
      <c r="K474" s="500">
        <f>SUM(I474:J474)</f>
        <v>13862</v>
      </c>
    </row>
    <row r="475" spans="1:11" ht="10.5" customHeight="1" x14ac:dyDescent="0.2">
      <c r="B475" s="399" t="s">
        <v>278</v>
      </c>
      <c r="C475" s="502">
        <v>1837</v>
      </c>
      <c r="D475" s="299">
        <v>35</v>
      </c>
      <c r="E475" s="562">
        <v>13532</v>
      </c>
      <c r="F475" s="502">
        <v>427</v>
      </c>
      <c r="G475" s="515">
        <v>2331.11</v>
      </c>
      <c r="H475" s="502" t="s">
        <v>369</v>
      </c>
      <c r="I475" s="502" t="s">
        <v>369</v>
      </c>
      <c r="J475" s="502">
        <v>16673</v>
      </c>
      <c r="K475" s="500">
        <f>SUM(I475:J475)</f>
        <v>16673</v>
      </c>
    </row>
    <row r="476" spans="1:11" ht="10.5" customHeight="1" x14ac:dyDescent="0.2">
      <c r="B476" s="399" t="s">
        <v>715</v>
      </c>
      <c r="C476" s="502">
        <v>1841</v>
      </c>
      <c r="D476" s="299">
        <v>45</v>
      </c>
      <c r="E476" s="562">
        <v>14583</v>
      </c>
      <c r="F476" s="502">
        <v>378</v>
      </c>
      <c r="G476" s="515">
        <v>2754.77</v>
      </c>
      <c r="H476" s="502" t="s">
        <v>369</v>
      </c>
      <c r="I476" s="502" t="s">
        <v>369</v>
      </c>
      <c r="J476" s="502">
        <v>19626</v>
      </c>
      <c r="K476" s="500">
        <f>SUM(I476:J476)</f>
        <v>19626</v>
      </c>
    </row>
    <row r="477" spans="1:11" ht="10.5" customHeight="1" x14ac:dyDescent="0.2">
      <c r="B477" s="399" t="s">
        <v>743</v>
      </c>
      <c r="C477" s="502">
        <v>1804</v>
      </c>
      <c r="D477" s="299">
        <v>41</v>
      </c>
      <c r="E477" s="562">
        <v>17684</v>
      </c>
      <c r="F477" s="502">
        <v>344</v>
      </c>
      <c r="G477" s="515">
        <v>2841.4</v>
      </c>
      <c r="H477" s="502" t="s">
        <v>369</v>
      </c>
      <c r="I477" s="502" t="s">
        <v>369</v>
      </c>
      <c r="J477" s="502">
        <v>24798</v>
      </c>
      <c r="K477" s="500">
        <f>SUM(I477:J477)</f>
        <v>24798</v>
      </c>
    </row>
    <row r="478" spans="1:11" ht="10.5" customHeight="1" x14ac:dyDescent="0.2">
      <c r="B478" s="399"/>
      <c r="C478" s="502"/>
      <c r="D478" s="299"/>
      <c r="E478" s="562"/>
      <c r="F478" s="502"/>
      <c r="G478" s="515"/>
      <c r="H478" s="502"/>
      <c r="I478" s="502"/>
      <c r="J478" s="502"/>
      <c r="K478" s="502"/>
    </row>
    <row r="479" spans="1:11" ht="10.5" customHeight="1" x14ac:dyDescent="0.2">
      <c r="B479" s="298" t="s">
        <v>496</v>
      </c>
      <c r="C479" s="502">
        <v>1519</v>
      </c>
      <c r="D479" s="299">
        <v>26</v>
      </c>
      <c r="E479" s="562">
        <v>26634</v>
      </c>
      <c r="F479" s="502">
        <v>141</v>
      </c>
      <c r="G479" s="515">
        <v>3331.68</v>
      </c>
      <c r="H479" s="502" t="s">
        <v>369</v>
      </c>
      <c r="I479" s="502" t="s">
        <v>369</v>
      </c>
      <c r="J479" s="502">
        <v>35192</v>
      </c>
      <c r="K479" s="500">
        <f>SUM(I479:J479)</f>
        <v>35192</v>
      </c>
    </row>
    <row r="480" spans="1:11" ht="10.5" customHeight="1" x14ac:dyDescent="0.2">
      <c r="B480" s="298" t="s">
        <v>382</v>
      </c>
      <c r="C480" s="502">
        <v>1939</v>
      </c>
      <c r="D480" s="299">
        <v>60</v>
      </c>
      <c r="E480" s="562">
        <v>19895</v>
      </c>
      <c r="F480" s="502">
        <v>360</v>
      </c>
      <c r="G480" s="515">
        <v>3037.43</v>
      </c>
      <c r="H480" s="502">
        <v>29</v>
      </c>
      <c r="I480" s="502">
        <v>77</v>
      </c>
      <c r="J480" s="502">
        <v>25208</v>
      </c>
      <c r="K480" s="500">
        <f>SUM(I480:J480)</f>
        <v>25285</v>
      </c>
    </row>
    <row r="481" spans="2:13" ht="10.5" customHeight="1" x14ac:dyDescent="0.2">
      <c r="B481" s="300">
        <v>39295</v>
      </c>
      <c r="C481" s="502">
        <v>2857</v>
      </c>
      <c r="D481" s="299">
        <v>158</v>
      </c>
      <c r="E481" s="562">
        <v>8438</v>
      </c>
      <c r="F481" s="502">
        <v>359</v>
      </c>
      <c r="G481" s="515">
        <v>3332.4</v>
      </c>
      <c r="H481" s="502" t="s">
        <v>369</v>
      </c>
      <c r="I481" s="502" t="s">
        <v>369</v>
      </c>
      <c r="J481" s="502">
        <v>17191</v>
      </c>
      <c r="K481" s="500">
        <f>SUM(I481:J481)</f>
        <v>17191</v>
      </c>
    </row>
    <row r="482" spans="2:13" ht="10.5" customHeight="1" x14ac:dyDescent="0.2">
      <c r="B482" s="300">
        <v>39692</v>
      </c>
      <c r="C482" s="502">
        <v>1874</v>
      </c>
      <c r="D482" s="299">
        <v>77</v>
      </c>
      <c r="E482" s="555">
        <v>20905</v>
      </c>
      <c r="F482" s="502">
        <v>401</v>
      </c>
      <c r="G482" s="515">
        <v>3755.37</v>
      </c>
      <c r="H482" s="502" t="s">
        <v>369</v>
      </c>
      <c r="I482" s="502" t="s">
        <v>369</v>
      </c>
      <c r="J482" s="502">
        <v>25452</v>
      </c>
      <c r="K482" s="500">
        <f>SUM(I482:J482)</f>
        <v>25452</v>
      </c>
    </row>
    <row r="483" spans="2:13" ht="10.5" customHeight="1" x14ac:dyDescent="0.2">
      <c r="B483" s="300">
        <v>40087</v>
      </c>
      <c r="C483" s="502">
        <v>1802</v>
      </c>
      <c r="D483" s="299">
        <v>134</v>
      </c>
      <c r="E483" s="555">
        <v>18599</v>
      </c>
      <c r="F483" s="502">
        <v>230</v>
      </c>
      <c r="G483" s="515">
        <v>4585.16</v>
      </c>
      <c r="H483" s="502" t="s">
        <v>369</v>
      </c>
      <c r="I483" s="502" t="s">
        <v>369</v>
      </c>
      <c r="J483" s="502">
        <v>25632</v>
      </c>
      <c r="K483" s="500">
        <f>SUM(I483:J483)</f>
        <v>25632</v>
      </c>
    </row>
    <row r="484" spans="2:13" ht="10.5" customHeight="1" x14ac:dyDescent="0.2">
      <c r="B484" s="300"/>
      <c r="C484" s="502"/>
      <c r="D484" s="299"/>
      <c r="E484" s="555"/>
      <c r="F484" s="502"/>
      <c r="G484" s="515"/>
      <c r="H484" s="502"/>
      <c r="I484" s="502"/>
      <c r="J484" s="502"/>
      <c r="K484" s="502"/>
    </row>
    <row r="485" spans="2:13" ht="10.5" customHeight="1" x14ac:dyDescent="0.2">
      <c r="B485" s="319" t="s">
        <v>332</v>
      </c>
      <c r="C485" s="502">
        <v>1836</v>
      </c>
      <c r="D485" s="299">
        <v>125</v>
      </c>
      <c r="E485" s="555">
        <v>18974</v>
      </c>
      <c r="F485" s="502">
        <v>347</v>
      </c>
      <c r="G485" s="515">
        <v>4636.4399999999996</v>
      </c>
      <c r="H485" s="502" t="s">
        <v>369</v>
      </c>
      <c r="I485" s="502" t="s">
        <v>369</v>
      </c>
      <c r="J485" s="502">
        <v>23218</v>
      </c>
      <c r="K485" s="500">
        <f>SUM(I485:J485)</f>
        <v>23218</v>
      </c>
    </row>
    <row r="486" spans="2:13" ht="10.5" customHeight="1" x14ac:dyDescent="0.2">
      <c r="B486" s="319" t="s">
        <v>335</v>
      </c>
      <c r="C486" s="502">
        <v>1938</v>
      </c>
      <c r="D486" s="299">
        <v>127</v>
      </c>
      <c r="E486" s="555">
        <v>16119</v>
      </c>
      <c r="F486" s="502">
        <v>448</v>
      </c>
      <c r="G486" s="515">
        <v>3460.45</v>
      </c>
      <c r="H486" s="502" t="s">
        <v>369</v>
      </c>
      <c r="I486" s="502" t="s">
        <v>369</v>
      </c>
      <c r="J486" s="502">
        <v>21294</v>
      </c>
      <c r="K486" s="500">
        <f>SUM(I486:J486)</f>
        <v>21294</v>
      </c>
      <c r="M486" s="59"/>
    </row>
    <row r="487" spans="2:13" ht="10.5" customHeight="1" x14ac:dyDescent="0.2">
      <c r="B487" s="319" t="s">
        <v>1318</v>
      </c>
      <c r="C487" s="502">
        <v>1976</v>
      </c>
      <c r="D487" s="299">
        <v>97</v>
      </c>
      <c r="E487" s="555">
        <v>19230</v>
      </c>
      <c r="F487" s="502">
        <v>483</v>
      </c>
      <c r="G487" s="515">
        <v>4587.24</v>
      </c>
      <c r="H487" s="502" t="s">
        <v>369</v>
      </c>
      <c r="I487" s="502" t="s">
        <v>369</v>
      </c>
      <c r="J487" s="502">
        <v>26041</v>
      </c>
      <c r="K487" s="500">
        <v>26041</v>
      </c>
      <c r="M487" s="59"/>
    </row>
    <row r="488" spans="2:13" ht="10.5" customHeight="1" x14ac:dyDescent="0.2">
      <c r="B488" s="319" t="s">
        <v>1356</v>
      </c>
      <c r="C488" s="502">
        <v>2072</v>
      </c>
      <c r="D488" s="299">
        <v>97</v>
      </c>
      <c r="E488" s="555">
        <v>22056</v>
      </c>
      <c r="F488" s="502">
        <v>465</v>
      </c>
      <c r="G488" s="515">
        <v>5325.7</v>
      </c>
      <c r="H488" s="502" t="s">
        <v>369</v>
      </c>
      <c r="I488" s="502" t="s">
        <v>369</v>
      </c>
      <c r="J488" s="502">
        <v>39131</v>
      </c>
      <c r="K488" s="500">
        <v>39131</v>
      </c>
      <c r="M488" s="59"/>
    </row>
    <row r="489" spans="2:13" ht="10.5" customHeight="1" x14ac:dyDescent="0.2">
      <c r="B489" s="319" t="s">
        <v>1357</v>
      </c>
      <c r="C489" s="502">
        <v>1982</v>
      </c>
      <c r="D489" s="299">
        <v>125</v>
      </c>
      <c r="E489" s="555">
        <v>18943</v>
      </c>
      <c r="F489" s="502">
        <v>297</v>
      </c>
      <c r="G489" s="515">
        <v>5160.2700000000004</v>
      </c>
      <c r="H489" s="502" t="s">
        <v>369</v>
      </c>
      <c r="I489" s="502" t="s">
        <v>369</v>
      </c>
      <c r="J489" s="502">
        <v>41374</v>
      </c>
      <c r="K489" s="500">
        <v>41374</v>
      </c>
      <c r="M489" s="59"/>
    </row>
    <row r="490" spans="2:13" ht="10.5" customHeight="1" x14ac:dyDescent="0.2">
      <c r="B490" s="319"/>
      <c r="C490" s="502"/>
      <c r="D490" s="299"/>
      <c r="E490" s="555"/>
      <c r="F490" s="502"/>
      <c r="G490" s="515"/>
      <c r="H490" s="502"/>
      <c r="I490" s="502"/>
      <c r="J490" s="502"/>
      <c r="K490" s="500"/>
      <c r="M490" s="59"/>
    </row>
    <row r="491" spans="2:13" ht="10.5" customHeight="1" x14ac:dyDescent="0.2">
      <c r="B491" s="319" t="s">
        <v>1400</v>
      </c>
      <c r="C491" s="502">
        <v>2180</v>
      </c>
      <c r="D491" s="299">
        <v>103</v>
      </c>
      <c r="E491" s="555">
        <v>23111</v>
      </c>
      <c r="F491" s="502">
        <v>300</v>
      </c>
      <c r="G491" s="515">
        <v>6273.47</v>
      </c>
      <c r="H491" s="502" t="s">
        <v>369</v>
      </c>
      <c r="I491" s="502" t="s">
        <v>369</v>
      </c>
      <c r="J491" s="502">
        <v>73492</v>
      </c>
      <c r="K491" s="502">
        <v>73492</v>
      </c>
      <c r="M491" s="59"/>
    </row>
    <row r="492" spans="2:13" ht="10.5" customHeight="1" x14ac:dyDescent="0.2">
      <c r="B492" s="320" t="s">
        <v>1492</v>
      </c>
      <c r="C492" s="520">
        <v>2000</v>
      </c>
      <c r="D492" s="301">
        <v>110</v>
      </c>
      <c r="E492" s="556">
        <v>28287</v>
      </c>
      <c r="F492" s="520">
        <v>245</v>
      </c>
      <c r="G492" s="523">
        <v>6651.44</v>
      </c>
      <c r="H492" s="520" t="s">
        <v>369</v>
      </c>
      <c r="I492" s="520" t="s">
        <v>369</v>
      </c>
      <c r="J492" s="520">
        <v>69666</v>
      </c>
      <c r="K492" s="520">
        <v>69666</v>
      </c>
    </row>
    <row r="493" spans="2:13" ht="6" customHeight="1" x14ac:dyDescent="0.2">
      <c r="B493" s="1247"/>
      <c r="C493" s="576"/>
      <c r="D493" s="1321"/>
      <c r="E493" s="1320"/>
      <c r="F493" s="576"/>
      <c r="G493" s="827"/>
      <c r="H493" s="576"/>
      <c r="I493" s="576"/>
      <c r="J493" s="576"/>
      <c r="K493" s="576"/>
    </row>
    <row r="494" spans="2:13" ht="10.5" customHeight="1" x14ac:dyDescent="0.2">
      <c r="B494" s="444" t="s">
        <v>1273</v>
      </c>
      <c r="C494" s="215"/>
      <c r="D494" s="215"/>
      <c r="E494" s="215"/>
      <c r="F494" s="215"/>
      <c r="G494" s="215"/>
      <c r="H494" s="215"/>
    </row>
    <row r="495" spans="2:13" ht="10.5" customHeight="1" x14ac:dyDescent="0.2">
      <c r="B495" s="444" t="s">
        <v>1274</v>
      </c>
      <c r="C495" s="215"/>
      <c r="D495" s="215"/>
      <c r="E495" s="215"/>
      <c r="F495" s="215"/>
      <c r="G495" s="215"/>
      <c r="H495" s="215"/>
    </row>
    <row r="496" spans="2:13" ht="10.5" customHeight="1" x14ac:dyDescent="0.2">
      <c r="B496" s="444" t="s">
        <v>1275</v>
      </c>
      <c r="C496" s="215"/>
      <c r="D496" s="215"/>
      <c r="E496" s="215"/>
      <c r="F496" s="215"/>
      <c r="G496" s="215"/>
      <c r="H496" s="215"/>
    </row>
    <row r="497" spans="2:12" ht="10.5" customHeight="1" x14ac:dyDescent="0.2">
      <c r="B497" s="444" t="s">
        <v>1276</v>
      </c>
      <c r="C497" s="215"/>
      <c r="D497" s="215"/>
      <c r="E497" s="215"/>
      <c r="F497" s="215"/>
      <c r="G497" s="215"/>
      <c r="H497" s="215"/>
    </row>
    <row r="498" spans="2:12" ht="10.5" customHeight="1" x14ac:dyDescent="0.2">
      <c r="B498" s="444" t="s">
        <v>1277</v>
      </c>
      <c r="C498" s="215"/>
      <c r="D498" s="215"/>
      <c r="E498" s="215"/>
      <c r="F498" s="215"/>
      <c r="G498" s="215"/>
      <c r="H498" s="215"/>
    </row>
    <row r="499" spans="2:12" ht="10.5" customHeight="1" x14ac:dyDescent="0.2">
      <c r="B499" s="1852" t="s">
        <v>1401</v>
      </c>
      <c r="C499" s="1852"/>
      <c r="D499" s="1852"/>
      <c r="E499" s="1852"/>
      <c r="F499" s="1852"/>
      <c r="G499" s="1852"/>
      <c r="H499" s="1852"/>
    </row>
    <row r="500" spans="2:12" ht="10.5" customHeight="1" x14ac:dyDescent="0.2">
      <c r="B500" s="447" t="s">
        <v>1278</v>
      </c>
      <c r="C500" s="447"/>
      <c r="D500" s="447"/>
      <c r="E500" s="447"/>
      <c r="F500" s="447"/>
      <c r="G500" s="447"/>
      <c r="H500" s="447"/>
    </row>
    <row r="501" spans="2:12" ht="10.5" customHeight="1" x14ac:dyDescent="0.2">
      <c r="B501" s="447" t="s">
        <v>1279</v>
      </c>
      <c r="C501" s="447"/>
      <c r="D501" s="447"/>
      <c r="E501" s="447"/>
      <c r="F501" s="447"/>
      <c r="G501" s="447"/>
      <c r="H501" s="447"/>
    </row>
    <row r="502" spans="2:12" ht="10.5" customHeight="1" x14ac:dyDescent="0.2">
      <c r="B502" s="444" t="s">
        <v>1272</v>
      </c>
      <c r="C502" s="215"/>
      <c r="D502" s="215"/>
      <c r="E502" s="215"/>
      <c r="F502" s="215"/>
      <c r="G502" s="215"/>
      <c r="H502" s="215"/>
    </row>
    <row r="503" spans="2:12" ht="10.5" customHeight="1" x14ac:dyDescent="0.2">
      <c r="B503" s="48"/>
    </row>
    <row r="504" spans="2:12" ht="10.5" customHeight="1" x14ac:dyDescent="0.2">
      <c r="B504" s="48"/>
    </row>
    <row r="505" spans="2:12" ht="10.5" customHeight="1" x14ac:dyDescent="0.2">
      <c r="C505" s="50"/>
      <c r="D505" s="50"/>
      <c r="E505" s="50"/>
      <c r="F505" s="50"/>
      <c r="G505" s="50"/>
      <c r="H505" s="50"/>
      <c r="I505" s="50"/>
      <c r="J505" s="50"/>
      <c r="K505" s="50"/>
    </row>
    <row r="506" spans="2:12" ht="11.45" customHeight="1" x14ac:dyDescent="0.2">
      <c r="B506" s="60" t="s">
        <v>12</v>
      </c>
    </row>
    <row r="507" spans="2:12" ht="11.45" customHeight="1" x14ac:dyDescent="0.2">
      <c r="B507" s="1672" t="s">
        <v>1449</v>
      </c>
      <c r="C507" s="1698" t="s">
        <v>262</v>
      </c>
      <c r="D507" s="1699"/>
      <c r="E507" s="1699"/>
      <c r="F507" s="1699"/>
      <c r="G507" s="1699"/>
      <c r="H507" s="1700"/>
      <c r="I507" s="1698" t="s">
        <v>1074</v>
      </c>
      <c r="J507" s="1699"/>
      <c r="K507" s="1699"/>
      <c r="L507" s="1700"/>
    </row>
    <row r="508" spans="2:12" ht="11.45" customHeight="1" x14ac:dyDescent="0.2">
      <c r="B508" s="1712"/>
      <c r="C508" s="1690" t="s">
        <v>295</v>
      </c>
      <c r="D508" s="1855" t="s">
        <v>272</v>
      </c>
      <c r="E508" s="1699" t="s">
        <v>1070</v>
      </c>
      <c r="F508" s="1700"/>
      <c r="G508" s="1698" t="s">
        <v>456</v>
      </c>
      <c r="H508" s="1700"/>
      <c r="I508" s="1690" t="s">
        <v>443</v>
      </c>
      <c r="J508" s="1690" t="s">
        <v>272</v>
      </c>
      <c r="K508" s="1698" t="s">
        <v>456</v>
      </c>
      <c r="L508" s="1700"/>
    </row>
    <row r="509" spans="2:12" ht="15.75" customHeight="1" x14ac:dyDescent="0.2">
      <c r="B509" s="1712"/>
      <c r="C509" s="1691"/>
      <c r="D509" s="1856"/>
      <c r="E509" s="272" t="s">
        <v>459</v>
      </c>
      <c r="F509" s="272" t="s">
        <v>460</v>
      </c>
      <c r="G509" s="272" t="s">
        <v>459</v>
      </c>
      <c r="H509" s="272" t="s">
        <v>460</v>
      </c>
      <c r="I509" s="1691"/>
      <c r="J509" s="1691"/>
      <c r="K509" s="272" t="s">
        <v>459</v>
      </c>
      <c r="L509" s="255" t="s">
        <v>460</v>
      </c>
    </row>
    <row r="510" spans="2:12" ht="11.45" customHeight="1" x14ac:dyDescent="0.2">
      <c r="B510" s="1673"/>
      <c r="C510" s="430" t="s">
        <v>1247</v>
      </c>
      <c r="D510" s="322" t="s">
        <v>493</v>
      </c>
      <c r="E510" s="430" t="s">
        <v>1247</v>
      </c>
      <c r="F510" s="430" t="s">
        <v>916</v>
      </c>
      <c r="G510" s="430" t="s">
        <v>1247</v>
      </c>
      <c r="H510" s="430" t="s">
        <v>916</v>
      </c>
      <c r="I510" s="430" t="s">
        <v>1247</v>
      </c>
      <c r="J510" s="63" t="s">
        <v>493</v>
      </c>
      <c r="K510" s="430" t="s">
        <v>1247</v>
      </c>
      <c r="L510" s="430" t="s">
        <v>916</v>
      </c>
    </row>
    <row r="511" spans="2:12" ht="10.5" customHeight="1" x14ac:dyDescent="0.2">
      <c r="B511" s="399" t="s">
        <v>750</v>
      </c>
      <c r="C511" s="562">
        <v>2687</v>
      </c>
      <c r="D511" s="323">
        <v>2205</v>
      </c>
      <c r="E511" s="500">
        <v>780</v>
      </c>
      <c r="F511" s="500">
        <v>1446</v>
      </c>
      <c r="G511" s="500">
        <v>1381</v>
      </c>
      <c r="H511" s="513">
        <v>339.19</v>
      </c>
      <c r="I511" s="500">
        <v>1781</v>
      </c>
      <c r="J511" s="500">
        <v>826</v>
      </c>
      <c r="K511" s="500">
        <v>1700</v>
      </c>
      <c r="L511" s="513">
        <v>456.09</v>
      </c>
    </row>
    <row r="512" spans="2:12" ht="10.5" customHeight="1" x14ac:dyDescent="0.2">
      <c r="B512" s="399" t="s">
        <v>751</v>
      </c>
      <c r="C512" s="562">
        <v>2753</v>
      </c>
      <c r="D512" s="323">
        <v>2560</v>
      </c>
      <c r="E512" s="500">
        <v>1003</v>
      </c>
      <c r="F512" s="500">
        <v>1598</v>
      </c>
      <c r="G512" s="500">
        <v>1216</v>
      </c>
      <c r="H512" s="513">
        <v>379.17</v>
      </c>
      <c r="I512" s="500">
        <v>1641</v>
      </c>
      <c r="J512" s="500">
        <v>776</v>
      </c>
      <c r="K512" s="500">
        <v>1551</v>
      </c>
      <c r="L512" s="513">
        <v>462.36</v>
      </c>
    </row>
    <row r="513" spans="1:12" ht="10.5" customHeight="1" x14ac:dyDescent="0.2">
      <c r="B513" s="399" t="s">
        <v>752</v>
      </c>
      <c r="C513" s="562">
        <v>3464</v>
      </c>
      <c r="D513" s="323">
        <v>3187</v>
      </c>
      <c r="E513" s="500">
        <v>809</v>
      </c>
      <c r="F513" s="500">
        <v>1974</v>
      </c>
      <c r="G513" s="500">
        <v>2189</v>
      </c>
      <c r="H513" s="513">
        <v>463.76</v>
      </c>
      <c r="I513" s="500">
        <v>1554</v>
      </c>
      <c r="J513" s="500">
        <v>674</v>
      </c>
      <c r="K513" s="500">
        <v>1473</v>
      </c>
      <c r="L513" s="513">
        <v>413.46</v>
      </c>
    </row>
    <row r="514" spans="1:12" ht="10.5" customHeight="1" x14ac:dyDescent="0.2">
      <c r="B514" s="399" t="s">
        <v>753</v>
      </c>
      <c r="C514" s="562">
        <v>3165</v>
      </c>
      <c r="D514" s="323">
        <v>3578</v>
      </c>
      <c r="E514" s="500">
        <v>854</v>
      </c>
      <c r="F514" s="500">
        <v>2182</v>
      </c>
      <c r="G514" s="500">
        <v>1793</v>
      </c>
      <c r="H514" s="513">
        <v>555.83000000000004</v>
      </c>
      <c r="I514" s="500">
        <v>1470</v>
      </c>
      <c r="J514" s="500">
        <v>828</v>
      </c>
      <c r="K514" s="500">
        <v>1315</v>
      </c>
      <c r="L514" s="513">
        <v>523.86</v>
      </c>
    </row>
    <row r="515" spans="1:12" ht="10.5" customHeight="1" x14ac:dyDescent="0.2">
      <c r="B515" s="399" t="s">
        <v>754</v>
      </c>
      <c r="C515" s="562">
        <v>3654</v>
      </c>
      <c r="D515" s="323">
        <v>4351</v>
      </c>
      <c r="E515" s="500">
        <v>931</v>
      </c>
      <c r="F515" s="500">
        <v>2413</v>
      </c>
      <c r="G515" s="500">
        <v>2137</v>
      </c>
      <c r="H515" s="513">
        <v>578.28</v>
      </c>
      <c r="I515" s="500">
        <v>1188</v>
      </c>
      <c r="J515" s="500">
        <v>701</v>
      </c>
      <c r="K515" s="500">
        <v>1082</v>
      </c>
      <c r="L515" s="513">
        <v>548.87</v>
      </c>
    </row>
    <row r="516" spans="1:12" ht="10.5" customHeight="1" x14ac:dyDescent="0.2">
      <c r="B516" s="399"/>
      <c r="C516" s="562"/>
      <c r="D516" s="323"/>
      <c r="E516" s="500"/>
      <c r="F516" s="500"/>
      <c r="G516" s="500"/>
      <c r="H516" s="513"/>
      <c r="I516" s="500"/>
      <c r="J516" s="500"/>
      <c r="K516" s="500"/>
      <c r="L516" s="513"/>
    </row>
    <row r="517" spans="1:12" ht="10.5" customHeight="1" x14ac:dyDescent="0.2">
      <c r="B517" s="399" t="s">
        <v>755</v>
      </c>
      <c r="C517" s="562">
        <v>4117</v>
      </c>
      <c r="D517" s="323">
        <v>5823</v>
      </c>
      <c r="E517" s="500">
        <v>1295</v>
      </c>
      <c r="F517" s="500">
        <v>2287</v>
      </c>
      <c r="G517" s="500">
        <v>1908</v>
      </c>
      <c r="H517" s="513">
        <v>532.04</v>
      </c>
      <c r="I517" s="500">
        <v>875</v>
      </c>
      <c r="J517" s="500">
        <v>547</v>
      </c>
      <c r="K517" s="500">
        <v>792</v>
      </c>
      <c r="L517" s="513">
        <v>581.96</v>
      </c>
    </row>
    <row r="518" spans="1:12" ht="10.5" customHeight="1" x14ac:dyDescent="0.2">
      <c r="B518" s="399" t="s">
        <v>756</v>
      </c>
      <c r="C518" s="562">
        <v>5399</v>
      </c>
      <c r="D518" s="323">
        <v>6257</v>
      </c>
      <c r="E518" s="500">
        <v>1230</v>
      </c>
      <c r="F518" s="500">
        <v>2328</v>
      </c>
      <c r="G518" s="500">
        <v>3404</v>
      </c>
      <c r="H518" s="513">
        <v>648.61</v>
      </c>
      <c r="I518" s="500">
        <v>1257</v>
      </c>
      <c r="J518" s="500">
        <v>872</v>
      </c>
      <c r="K518" s="500">
        <v>1140</v>
      </c>
      <c r="L518" s="513">
        <v>676.81</v>
      </c>
    </row>
    <row r="519" spans="1:12" ht="10.5" customHeight="1" x14ac:dyDescent="0.2">
      <c r="B519" s="399" t="s">
        <v>757</v>
      </c>
      <c r="C519" s="562">
        <v>5096</v>
      </c>
      <c r="D519" s="323">
        <v>7428</v>
      </c>
      <c r="E519" s="500">
        <v>1368</v>
      </c>
      <c r="F519" s="500">
        <v>2578</v>
      </c>
      <c r="G519" s="500">
        <v>2809</v>
      </c>
      <c r="H519" s="513">
        <v>709.1</v>
      </c>
      <c r="I519" s="500">
        <v>1496</v>
      </c>
      <c r="J519" s="500">
        <v>1416</v>
      </c>
      <c r="K519" s="500">
        <v>1419</v>
      </c>
      <c r="L519" s="513">
        <v>926.89</v>
      </c>
    </row>
    <row r="520" spans="1:12" ht="10.5" customHeight="1" x14ac:dyDescent="0.2">
      <c r="B520" s="399" t="s">
        <v>758</v>
      </c>
      <c r="C520" s="562">
        <v>6671</v>
      </c>
      <c r="D520" s="323">
        <v>9227</v>
      </c>
      <c r="E520" s="500">
        <v>1415</v>
      </c>
      <c r="F520" s="500">
        <v>3054</v>
      </c>
      <c r="G520" s="500">
        <v>4499</v>
      </c>
      <c r="H520" s="513">
        <v>758.15</v>
      </c>
      <c r="I520" s="500">
        <v>1420</v>
      </c>
      <c r="J520" s="500">
        <v>1517</v>
      </c>
      <c r="K520" s="500">
        <v>1330</v>
      </c>
      <c r="L520" s="513">
        <v>1022.81</v>
      </c>
    </row>
    <row r="521" spans="1:12" ht="10.5" customHeight="1" x14ac:dyDescent="0.2">
      <c r="B521" s="399" t="s">
        <v>759</v>
      </c>
      <c r="C521" s="562">
        <v>4775</v>
      </c>
      <c r="D521" s="323">
        <v>8838</v>
      </c>
      <c r="E521" s="500">
        <v>1343</v>
      </c>
      <c r="F521" s="500">
        <v>3554</v>
      </c>
      <c r="G521" s="500">
        <v>2725</v>
      </c>
      <c r="H521" s="513">
        <v>939.89</v>
      </c>
      <c r="I521" s="500">
        <v>876</v>
      </c>
      <c r="J521" s="500">
        <v>891</v>
      </c>
      <c r="K521" s="500">
        <v>807</v>
      </c>
      <c r="L521" s="513">
        <v>934.22</v>
      </c>
    </row>
    <row r="522" spans="1:12" ht="10.5" customHeight="1" x14ac:dyDescent="0.2">
      <c r="B522" s="399"/>
      <c r="C522" s="562"/>
      <c r="D522" s="323"/>
      <c r="E522" s="500"/>
      <c r="F522" s="500"/>
      <c r="G522" s="500"/>
      <c r="H522" s="513"/>
      <c r="I522" s="500"/>
      <c r="J522" s="500"/>
      <c r="K522" s="500"/>
      <c r="L522" s="513"/>
    </row>
    <row r="523" spans="1:12" ht="10.5" customHeight="1" x14ac:dyDescent="0.2">
      <c r="B523" s="399" t="s">
        <v>760</v>
      </c>
      <c r="C523" s="562">
        <v>4984</v>
      </c>
      <c r="D523" s="323">
        <v>10046</v>
      </c>
      <c r="E523" s="500">
        <v>1572</v>
      </c>
      <c r="F523" s="500">
        <v>3549</v>
      </c>
      <c r="G523" s="500">
        <v>2599</v>
      </c>
      <c r="H523" s="513">
        <v>1065.07</v>
      </c>
      <c r="I523" s="500">
        <v>695</v>
      </c>
      <c r="J523" s="500">
        <v>1016</v>
      </c>
      <c r="K523" s="500">
        <v>621</v>
      </c>
      <c r="L523" s="513">
        <v>1365</v>
      </c>
    </row>
    <row r="524" spans="1:12" ht="10.5" customHeight="1" x14ac:dyDescent="0.2">
      <c r="B524" s="399" t="s">
        <v>761</v>
      </c>
      <c r="C524" s="562">
        <v>4458</v>
      </c>
      <c r="D524" s="323">
        <v>9079</v>
      </c>
      <c r="E524" s="500">
        <v>1516</v>
      </c>
      <c r="F524" s="500">
        <v>3523</v>
      </c>
      <c r="G524" s="500">
        <v>2146</v>
      </c>
      <c r="H524" s="513">
        <v>934.15</v>
      </c>
      <c r="I524" s="500">
        <v>699</v>
      </c>
      <c r="J524" s="500">
        <v>1100</v>
      </c>
      <c r="K524" s="500">
        <v>626</v>
      </c>
      <c r="L524" s="513">
        <v>1457.24</v>
      </c>
    </row>
    <row r="525" spans="1:12" ht="10.5" customHeight="1" x14ac:dyDescent="0.2">
      <c r="B525" s="399" t="s">
        <v>449</v>
      </c>
      <c r="C525" s="562">
        <v>4528</v>
      </c>
      <c r="D525" s="323">
        <v>11470</v>
      </c>
      <c r="E525" s="500">
        <v>1856</v>
      </c>
      <c r="F525" s="500">
        <v>3739</v>
      </c>
      <c r="G525" s="500">
        <v>1721</v>
      </c>
      <c r="H525" s="513">
        <v>1419.72</v>
      </c>
      <c r="I525" s="500">
        <v>1281</v>
      </c>
      <c r="J525" s="500">
        <v>2189</v>
      </c>
      <c r="K525" s="500">
        <v>1200</v>
      </c>
      <c r="L525" s="513">
        <v>1607.48</v>
      </c>
    </row>
    <row r="526" spans="1:12" ht="10.5" customHeight="1" x14ac:dyDescent="0.2">
      <c r="B526" s="399" t="s">
        <v>450</v>
      </c>
      <c r="C526" s="562">
        <v>3184</v>
      </c>
      <c r="D526" s="323">
        <v>10190</v>
      </c>
      <c r="E526" s="500">
        <v>1366</v>
      </c>
      <c r="F526" s="500">
        <v>4907</v>
      </c>
      <c r="G526" s="500">
        <v>1104</v>
      </c>
      <c r="H526" s="513">
        <v>1378.16</v>
      </c>
      <c r="I526" s="500">
        <v>684</v>
      </c>
      <c r="J526" s="500">
        <v>1373</v>
      </c>
      <c r="K526" s="500">
        <v>580</v>
      </c>
      <c r="L526" s="513">
        <v>1766</v>
      </c>
    </row>
    <row r="527" spans="1:12" ht="10.5" customHeight="1" x14ac:dyDescent="0.2">
      <c r="A527" s="1848">
        <v>42</v>
      </c>
      <c r="B527" s="399" t="s">
        <v>451</v>
      </c>
      <c r="C527" s="562">
        <v>4192</v>
      </c>
      <c r="D527" s="323">
        <v>14587</v>
      </c>
      <c r="E527" s="500">
        <v>1619</v>
      </c>
      <c r="F527" s="500">
        <v>6082</v>
      </c>
      <c r="G527" s="500">
        <v>1745</v>
      </c>
      <c r="H527" s="513">
        <v>1070.95</v>
      </c>
      <c r="I527" s="500">
        <v>634</v>
      </c>
      <c r="J527" s="500">
        <v>1440</v>
      </c>
      <c r="K527" s="500">
        <v>522</v>
      </c>
      <c r="L527" s="513">
        <v>1846.82</v>
      </c>
    </row>
    <row r="528" spans="1:12" ht="10.5" customHeight="1" x14ac:dyDescent="0.2">
      <c r="A528" s="1848"/>
      <c r="B528" s="399"/>
      <c r="C528" s="562"/>
      <c r="D528" s="323"/>
      <c r="E528" s="500"/>
      <c r="F528" s="500"/>
      <c r="G528" s="500"/>
      <c r="H528" s="513"/>
      <c r="I528" s="500"/>
      <c r="J528" s="500"/>
      <c r="K528" s="500"/>
      <c r="L528" s="513"/>
    </row>
    <row r="529" spans="2:12" ht="10.5" customHeight="1" x14ac:dyDescent="0.2">
      <c r="B529" s="399" t="s">
        <v>320</v>
      </c>
      <c r="C529" s="562">
        <v>3302</v>
      </c>
      <c r="D529" s="323">
        <v>16066</v>
      </c>
      <c r="E529" s="500">
        <v>1154</v>
      </c>
      <c r="F529" s="500">
        <v>8164</v>
      </c>
      <c r="G529" s="500">
        <v>1481</v>
      </c>
      <c r="H529" s="513">
        <v>2319.11</v>
      </c>
      <c r="I529" s="500">
        <v>571</v>
      </c>
      <c r="J529" s="500">
        <v>1750</v>
      </c>
      <c r="K529" s="500">
        <v>450</v>
      </c>
      <c r="L529" s="513">
        <v>2560.4299999999998</v>
      </c>
    </row>
    <row r="530" spans="2:12" ht="10.5" customHeight="1" x14ac:dyDescent="0.2">
      <c r="B530" s="399" t="s">
        <v>321</v>
      </c>
      <c r="C530" s="562">
        <v>3820</v>
      </c>
      <c r="D530" s="323">
        <v>19378</v>
      </c>
      <c r="E530" s="500">
        <v>1575</v>
      </c>
      <c r="F530" s="500">
        <v>7891</v>
      </c>
      <c r="G530" s="500">
        <v>1397</v>
      </c>
      <c r="H530" s="513">
        <v>2230.75</v>
      </c>
      <c r="I530" s="500">
        <v>578</v>
      </c>
      <c r="J530" s="500">
        <v>2213</v>
      </c>
      <c r="K530" s="500">
        <v>403</v>
      </c>
      <c r="L530" s="513">
        <v>2525.66</v>
      </c>
    </row>
    <row r="531" spans="2:12" ht="10.5" customHeight="1" x14ac:dyDescent="0.2">
      <c r="B531" s="399" t="s">
        <v>322</v>
      </c>
      <c r="C531" s="562">
        <v>3834</v>
      </c>
      <c r="D531" s="323">
        <v>17598</v>
      </c>
      <c r="E531" s="500">
        <v>1677</v>
      </c>
      <c r="F531" s="500">
        <v>6645</v>
      </c>
      <c r="G531" s="500">
        <v>1285</v>
      </c>
      <c r="H531" s="513">
        <v>2432.11</v>
      </c>
      <c r="I531" s="500">
        <v>734</v>
      </c>
      <c r="J531" s="500">
        <v>4359</v>
      </c>
      <c r="K531" s="500">
        <v>478</v>
      </c>
      <c r="L531" s="513">
        <v>3335.22</v>
      </c>
    </row>
    <row r="532" spans="2:12" ht="10.5" customHeight="1" x14ac:dyDescent="0.2">
      <c r="B532" s="399" t="s">
        <v>323</v>
      </c>
      <c r="C532" s="562">
        <v>4623</v>
      </c>
      <c r="D532" s="323">
        <v>22322</v>
      </c>
      <c r="E532" s="500">
        <v>1975</v>
      </c>
      <c r="F532" s="500">
        <v>6993</v>
      </c>
      <c r="G532" s="500">
        <v>1610</v>
      </c>
      <c r="H532" s="513">
        <v>2715.63</v>
      </c>
      <c r="I532" s="500">
        <v>597</v>
      </c>
      <c r="J532" s="500">
        <v>4383</v>
      </c>
      <c r="K532" s="500">
        <v>352</v>
      </c>
      <c r="L532" s="513">
        <v>3536.15</v>
      </c>
    </row>
    <row r="533" spans="2:12" ht="10.5" customHeight="1" x14ac:dyDescent="0.2">
      <c r="B533" s="399" t="s">
        <v>279</v>
      </c>
      <c r="C533" s="562">
        <v>7257</v>
      </c>
      <c r="D533" s="323">
        <v>28832</v>
      </c>
      <c r="E533" s="500">
        <v>3241</v>
      </c>
      <c r="F533" s="500">
        <v>5199</v>
      </c>
      <c r="G533" s="500">
        <v>1554</v>
      </c>
      <c r="H533" s="513">
        <v>3007.67</v>
      </c>
      <c r="I533" s="500">
        <v>1031</v>
      </c>
      <c r="J533" s="500">
        <v>4841</v>
      </c>
      <c r="K533" s="500">
        <v>425</v>
      </c>
      <c r="L533" s="513">
        <v>2997.31</v>
      </c>
    </row>
    <row r="534" spans="2:12" ht="10.5" customHeight="1" x14ac:dyDescent="0.2">
      <c r="B534" s="399"/>
      <c r="C534" s="562"/>
      <c r="D534" s="323"/>
      <c r="E534" s="500"/>
      <c r="F534" s="500"/>
      <c r="G534" s="500"/>
      <c r="H534" s="513"/>
      <c r="I534" s="500"/>
      <c r="J534" s="500"/>
      <c r="K534" s="500"/>
      <c r="L534" s="513"/>
    </row>
    <row r="535" spans="2:12" ht="10.5" customHeight="1" x14ac:dyDescent="0.2">
      <c r="B535" s="575" t="s">
        <v>324</v>
      </c>
      <c r="C535" s="562">
        <v>5514</v>
      </c>
      <c r="D535" s="323">
        <v>24365</v>
      </c>
      <c r="E535" s="500">
        <v>2674</v>
      </c>
      <c r="F535" s="500">
        <v>5511</v>
      </c>
      <c r="G535" s="500">
        <v>1306</v>
      </c>
      <c r="H535" s="513">
        <v>3506.37</v>
      </c>
      <c r="I535" s="500">
        <v>778</v>
      </c>
      <c r="J535" s="500">
        <v>5991</v>
      </c>
      <c r="K535" s="500">
        <v>406</v>
      </c>
      <c r="L535" s="513">
        <v>3360.91</v>
      </c>
    </row>
    <row r="536" spans="2:12" ht="10.5" customHeight="1" x14ac:dyDescent="0.2">
      <c r="B536" s="575" t="s">
        <v>325</v>
      </c>
      <c r="C536" s="555">
        <v>4102</v>
      </c>
      <c r="D536" s="324">
        <v>22117</v>
      </c>
      <c r="E536" s="502">
        <v>1858</v>
      </c>
      <c r="F536" s="502">
        <v>7188</v>
      </c>
      <c r="G536" s="502">
        <v>1202</v>
      </c>
      <c r="H536" s="515">
        <v>3535.47</v>
      </c>
      <c r="I536" s="502">
        <v>412</v>
      </c>
      <c r="J536" s="502">
        <v>2568</v>
      </c>
      <c r="K536" s="502">
        <v>269</v>
      </c>
      <c r="L536" s="515">
        <v>4047.84</v>
      </c>
    </row>
    <row r="537" spans="2:12" ht="10.5" customHeight="1" x14ac:dyDescent="0.2">
      <c r="B537" s="399" t="s">
        <v>278</v>
      </c>
      <c r="C537" s="555">
        <v>4794</v>
      </c>
      <c r="D537" s="324">
        <v>25636</v>
      </c>
      <c r="E537" s="502">
        <v>2300</v>
      </c>
      <c r="F537" s="502">
        <v>6919</v>
      </c>
      <c r="G537" s="502">
        <v>1317</v>
      </c>
      <c r="H537" s="515">
        <v>3796.84</v>
      </c>
      <c r="I537" s="502">
        <v>540</v>
      </c>
      <c r="J537" s="502">
        <v>5781</v>
      </c>
      <c r="K537" s="502">
        <v>386</v>
      </c>
      <c r="L537" s="515">
        <v>5829.14</v>
      </c>
    </row>
    <row r="538" spans="2:12" ht="10.5" customHeight="1" x14ac:dyDescent="0.2">
      <c r="B538" s="399" t="s">
        <v>715</v>
      </c>
      <c r="C538" s="555">
        <v>6389</v>
      </c>
      <c r="D538" s="324">
        <v>29817</v>
      </c>
      <c r="E538" s="502">
        <v>3031</v>
      </c>
      <c r="F538" s="502">
        <v>5964</v>
      </c>
      <c r="G538" s="502">
        <v>1710</v>
      </c>
      <c r="H538" s="515">
        <v>3487.24</v>
      </c>
      <c r="I538" s="502">
        <v>631</v>
      </c>
      <c r="J538" s="502">
        <v>7061</v>
      </c>
      <c r="K538" s="502">
        <v>428</v>
      </c>
      <c r="L538" s="515">
        <v>4801.57</v>
      </c>
    </row>
    <row r="539" spans="2:12" ht="10.5" customHeight="1" x14ac:dyDescent="0.2">
      <c r="B539" s="399" t="s">
        <v>743</v>
      </c>
      <c r="C539" s="555">
        <v>5307</v>
      </c>
      <c r="D539" s="324">
        <v>38396</v>
      </c>
      <c r="E539" s="502">
        <v>2534</v>
      </c>
      <c r="F539" s="502">
        <v>9601</v>
      </c>
      <c r="G539" s="502">
        <v>1461</v>
      </c>
      <c r="H539" s="515">
        <v>4470.3</v>
      </c>
      <c r="I539" s="502">
        <v>589</v>
      </c>
      <c r="J539" s="502">
        <v>7806</v>
      </c>
      <c r="K539" s="502">
        <v>222</v>
      </c>
      <c r="L539" s="515">
        <v>5331.43</v>
      </c>
    </row>
    <row r="540" spans="2:12" ht="10.5" customHeight="1" x14ac:dyDescent="0.2">
      <c r="B540" s="399"/>
      <c r="C540" s="555"/>
      <c r="D540" s="324"/>
      <c r="E540" s="502"/>
      <c r="F540" s="502"/>
      <c r="G540" s="502"/>
      <c r="H540" s="515"/>
      <c r="I540" s="502"/>
      <c r="J540" s="502"/>
      <c r="K540" s="502"/>
      <c r="L540" s="515"/>
    </row>
    <row r="541" spans="2:12" ht="10.5" customHeight="1" x14ac:dyDescent="0.2">
      <c r="B541" s="399" t="s">
        <v>496</v>
      </c>
      <c r="C541" s="555">
        <v>5169</v>
      </c>
      <c r="D541" s="323">
        <v>44190</v>
      </c>
      <c r="E541" s="502">
        <v>1851</v>
      </c>
      <c r="F541" s="502">
        <v>14008</v>
      </c>
      <c r="G541" s="502">
        <v>2364</v>
      </c>
      <c r="H541" s="515">
        <v>4588.6499999999996</v>
      </c>
      <c r="I541" s="502">
        <v>608</v>
      </c>
      <c r="J541" s="502">
        <v>9315</v>
      </c>
      <c r="K541" s="502">
        <v>298</v>
      </c>
      <c r="L541" s="515">
        <v>5117.05</v>
      </c>
    </row>
    <row r="542" spans="2:12" ht="10.5" customHeight="1" x14ac:dyDescent="0.2">
      <c r="B542" s="399" t="s">
        <v>382</v>
      </c>
      <c r="C542" s="555">
        <v>5009</v>
      </c>
      <c r="D542" s="323">
        <v>52101</v>
      </c>
      <c r="E542" s="502">
        <v>1687</v>
      </c>
      <c r="F542" s="502">
        <v>18258</v>
      </c>
      <c r="G542" s="502">
        <v>2435</v>
      </c>
      <c r="H542" s="515">
        <v>5026.25</v>
      </c>
      <c r="I542" s="502">
        <v>650</v>
      </c>
      <c r="J542" s="502">
        <v>13172</v>
      </c>
      <c r="K542" s="502">
        <v>203</v>
      </c>
      <c r="L542" s="515">
        <v>5102.88</v>
      </c>
    </row>
    <row r="543" spans="2:12" ht="10.5" customHeight="1" x14ac:dyDescent="0.2">
      <c r="B543" s="300">
        <v>39295</v>
      </c>
      <c r="C543" s="555">
        <v>5166</v>
      </c>
      <c r="D543" s="323">
        <v>61158</v>
      </c>
      <c r="E543" s="502">
        <v>2260</v>
      </c>
      <c r="F543" s="502">
        <v>17723</v>
      </c>
      <c r="G543" s="502">
        <v>1532</v>
      </c>
      <c r="H543" s="515">
        <v>5638.95</v>
      </c>
      <c r="I543" s="502">
        <v>615</v>
      </c>
      <c r="J543" s="502">
        <v>15125</v>
      </c>
      <c r="K543" s="502">
        <v>239</v>
      </c>
      <c r="L543" s="515">
        <v>5355.72</v>
      </c>
    </row>
    <row r="544" spans="2:12" ht="10.5" customHeight="1" x14ac:dyDescent="0.2">
      <c r="B544" s="300">
        <v>39692</v>
      </c>
      <c r="C544" s="555">
        <v>6859</v>
      </c>
      <c r="D544" s="323">
        <v>86902</v>
      </c>
      <c r="E544" s="502">
        <v>2310</v>
      </c>
      <c r="F544" s="502">
        <v>20703</v>
      </c>
      <c r="G544" s="502">
        <v>3080</v>
      </c>
      <c r="H544" s="515">
        <v>6072.03</v>
      </c>
      <c r="I544" s="502">
        <v>867</v>
      </c>
      <c r="J544" s="502">
        <v>30270</v>
      </c>
      <c r="K544" s="502">
        <v>339</v>
      </c>
      <c r="L544" s="515">
        <v>6081.73</v>
      </c>
    </row>
    <row r="545" spans="2:12" ht="10.5" customHeight="1" x14ac:dyDescent="0.2">
      <c r="B545" s="300">
        <v>40087</v>
      </c>
      <c r="C545" s="633">
        <v>5736</v>
      </c>
      <c r="D545" s="323">
        <v>79225</v>
      </c>
      <c r="E545" s="627">
        <v>2248</v>
      </c>
      <c r="F545" s="627">
        <v>22395</v>
      </c>
      <c r="G545" s="627">
        <v>2294</v>
      </c>
      <c r="H545" s="285">
        <v>5700.75</v>
      </c>
      <c r="I545" s="627">
        <v>1020</v>
      </c>
      <c r="J545" s="627">
        <v>48355</v>
      </c>
      <c r="K545" s="627">
        <v>187</v>
      </c>
      <c r="L545" s="515">
        <v>5697.93</v>
      </c>
    </row>
    <row r="546" spans="2:12" ht="10.5" customHeight="1" x14ac:dyDescent="0.2">
      <c r="B546" s="300"/>
      <c r="C546" s="555"/>
      <c r="D546" s="323"/>
      <c r="E546" s="502"/>
      <c r="F546" s="502"/>
      <c r="G546" s="502"/>
      <c r="H546" s="515"/>
      <c r="I546" s="502"/>
      <c r="J546" s="502"/>
      <c r="K546" s="502"/>
      <c r="L546" s="515"/>
    </row>
    <row r="547" spans="2:12" ht="10.5" customHeight="1" x14ac:dyDescent="0.2">
      <c r="B547" s="491" t="s">
        <v>332</v>
      </c>
      <c r="C547" s="555">
        <v>5648</v>
      </c>
      <c r="D547" s="323">
        <v>81986</v>
      </c>
      <c r="E547" s="502">
        <v>2272</v>
      </c>
      <c r="F547" s="502">
        <v>22880</v>
      </c>
      <c r="G547" s="502">
        <v>2148</v>
      </c>
      <c r="H547" s="515">
        <v>6259.88</v>
      </c>
      <c r="I547" s="502">
        <v>1090</v>
      </c>
      <c r="J547" s="502">
        <v>69132</v>
      </c>
      <c r="K547" s="502">
        <v>152</v>
      </c>
      <c r="L547" s="515">
        <v>5537.71</v>
      </c>
    </row>
    <row r="548" spans="2:12" ht="10.5" customHeight="1" x14ac:dyDescent="0.2">
      <c r="B548" s="491" t="s">
        <v>335</v>
      </c>
      <c r="C548" s="555">
        <v>6481</v>
      </c>
      <c r="D548" s="323">
        <v>92691</v>
      </c>
      <c r="E548" s="502">
        <v>2426</v>
      </c>
      <c r="F548" s="502">
        <v>23491</v>
      </c>
      <c r="G548" s="502">
        <v>2758</v>
      </c>
      <c r="H548" s="515">
        <v>6433.93</v>
      </c>
      <c r="I548" s="502">
        <v>1616</v>
      </c>
      <c r="J548" s="502">
        <v>95442</v>
      </c>
      <c r="K548" s="502">
        <v>234</v>
      </c>
      <c r="L548" s="515">
        <v>6032.12</v>
      </c>
    </row>
    <row r="549" spans="2:12" ht="10.5" customHeight="1" x14ac:dyDescent="0.2">
      <c r="B549" s="491" t="s">
        <v>1318</v>
      </c>
      <c r="C549" s="555">
        <v>7872</v>
      </c>
      <c r="D549" s="323">
        <v>114157</v>
      </c>
      <c r="E549" s="502">
        <v>3399</v>
      </c>
      <c r="F549" s="502">
        <v>21361</v>
      </c>
      <c r="G549" s="502">
        <v>2604</v>
      </c>
      <c r="H549" s="515">
        <v>7181.16</v>
      </c>
      <c r="I549" s="502">
        <v>2114</v>
      </c>
      <c r="J549" s="502">
        <v>98151</v>
      </c>
      <c r="K549" s="502">
        <v>134</v>
      </c>
      <c r="L549" s="515">
        <v>6821.93</v>
      </c>
    </row>
    <row r="550" spans="2:12" ht="10.5" customHeight="1" x14ac:dyDescent="0.2">
      <c r="B550" s="491" t="s">
        <v>1356</v>
      </c>
      <c r="C550" s="555">
        <v>7733</v>
      </c>
      <c r="D550" s="323">
        <v>111585</v>
      </c>
      <c r="E550" s="502">
        <v>3243</v>
      </c>
      <c r="F550" s="502">
        <v>21700</v>
      </c>
      <c r="G550" s="502">
        <v>2615</v>
      </c>
      <c r="H550" s="515">
        <v>6931.93</v>
      </c>
      <c r="I550" s="502">
        <v>1914</v>
      </c>
      <c r="J550" s="502">
        <v>108152</v>
      </c>
      <c r="K550" s="502">
        <v>168</v>
      </c>
      <c r="L550" s="515">
        <v>8362.2900000000009</v>
      </c>
    </row>
    <row r="551" spans="2:12" ht="10.5" customHeight="1" x14ac:dyDescent="0.2">
      <c r="B551" s="491" t="s">
        <v>1357</v>
      </c>
      <c r="C551" s="555">
        <v>6616</v>
      </c>
      <c r="D551" s="323">
        <v>120626</v>
      </c>
      <c r="E551" s="502">
        <v>3299</v>
      </c>
      <c r="F551" s="502">
        <v>24654</v>
      </c>
      <c r="G551" s="502">
        <v>1520</v>
      </c>
      <c r="H551" s="515">
        <v>7967.14</v>
      </c>
      <c r="I551" s="502">
        <v>1920</v>
      </c>
      <c r="J551" s="502">
        <v>139436</v>
      </c>
      <c r="K551" s="502">
        <v>154</v>
      </c>
      <c r="L551" s="515">
        <v>10343.34</v>
      </c>
    </row>
    <row r="552" spans="2:12" ht="10.5" customHeight="1" x14ac:dyDescent="0.2">
      <c r="B552" s="491"/>
      <c r="C552" s="555"/>
      <c r="D552" s="323"/>
      <c r="E552" s="502"/>
      <c r="F552" s="502"/>
      <c r="G552" s="502"/>
      <c r="H552" s="515"/>
      <c r="I552" s="502"/>
      <c r="J552" s="502"/>
      <c r="K552" s="502"/>
      <c r="L552" s="515"/>
    </row>
    <row r="553" spans="2:12" ht="10.5" customHeight="1" x14ac:dyDescent="0.2">
      <c r="B553" s="491" t="s">
        <v>1400</v>
      </c>
      <c r="C553" s="555">
        <v>7326</v>
      </c>
      <c r="D553" s="323">
        <v>148068</v>
      </c>
      <c r="E553" s="502">
        <v>3293</v>
      </c>
      <c r="F553" s="502">
        <v>29142.98</v>
      </c>
      <c r="G553" s="502">
        <v>2089</v>
      </c>
      <c r="H553" s="515">
        <v>8634.59</v>
      </c>
      <c r="I553" s="502">
        <v>2124</v>
      </c>
      <c r="J553" s="502">
        <v>170643</v>
      </c>
      <c r="K553" s="502">
        <v>284</v>
      </c>
      <c r="L553" s="515">
        <v>10308.1</v>
      </c>
    </row>
    <row r="554" spans="2:12" ht="10.5" customHeight="1" x14ac:dyDescent="0.2">
      <c r="B554" s="492" t="s">
        <v>1486</v>
      </c>
      <c r="C554" s="556">
        <v>8127</v>
      </c>
      <c r="D554" s="325">
        <v>182829</v>
      </c>
      <c r="E554" s="520">
        <v>3827</v>
      </c>
      <c r="F554" s="520">
        <v>29758.57</v>
      </c>
      <c r="G554" s="520">
        <v>1888</v>
      </c>
      <c r="H554" s="523">
        <v>8629.52</v>
      </c>
      <c r="I554" s="520">
        <v>2553</v>
      </c>
      <c r="J554" s="520">
        <v>252860</v>
      </c>
      <c r="K554" s="520">
        <v>352</v>
      </c>
      <c r="L554" s="523">
        <v>9992.59</v>
      </c>
    </row>
    <row r="555" spans="2:12" ht="6" customHeight="1" x14ac:dyDescent="0.2">
      <c r="B555" s="1237"/>
      <c r="C555" s="1320"/>
      <c r="D555" s="1322"/>
      <c r="E555" s="576"/>
      <c r="F555" s="576"/>
      <c r="G555" s="576"/>
      <c r="H555" s="827"/>
      <c r="I555" s="576"/>
      <c r="J555" s="576"/>
      <c r="K555" s="576"/>
      <c r="L555" s="827"/>
    </row>
    <row r="556" spans="2:12" ht="10.5" customHeight="1" x14ac:dyDescent="0.2">
      <c r="B556" s="1241" t="s">
        <v>1293</v>
      </c>
      <c r="C556" s="1241"/>
      <c r="D556" s="1241"/>
      <c r="E556" s="1241"/>
      <c r="F556" s="1241"/>
      <c r="G556" s="1241"/>
      <c r="H556" s="1241"/>
    </row>
    <row r="557" spans="2:12" ht="10.5" customHeight="1" x14ac:dyDescent="0.2">
      <c r="B557" s="1241" t="s">
        <v>1294</v>
      </c>
      <c r="C557" s="1241"/>
      <c r="D557" s="1241"/>
      <c r="E557" s="1241"/>
      <c r="F557" s="1241"/>
      <c r="G557" s="1241"/>
      <c r="H557" s="1241"/>
    </row>
    <row r="558" spans="2:12" ht="10.5" customHeight="1" x14ac:dyDescent="0.2">
      <c r="B558" s="1241" t="s">
        <v>1295</v>
      </c>
      <c r="C558" s="1241"/>
      <c r="D558" s="1241"/>
      <c r="E558" s="1241"/>
      <c r="F558" s="1241"/>
      <c r="G558" s="1241"/>
      <c r="H558" s="1241"/>
    </row>
    <row r="559" spans="2:12" ht="10.5" customHeight="1" x14ac:dyDescent="0.2">
      <c r="B559" s="1241" t="s">
        <v>1296</v>
      </c>
      <c r="C559" s="1241"/>
      <c r="D559" s="1241"/>
      <c r="E559" s="1241"/>
      <c r="F559" s="1241"/>
      <c r="G559" s="1241"/>
      <c r="H559" s="1241"/>
    </row>
    <row r="560" spans="2:12" ht="10.5" customHeight="1" x14ac:dyDescent="0.2">
      <c r="B560" s="1241" t="s">
        <v>1297</v>
      </c>
      <c r="C560" s="1241"/>
      <c r="D560" s="1241"/>
      <c r="E560" s="1241"/>
      <c r="F560" s="1241"/>
      <c r="G560" s="1241"/>
      <c r="H560" s="1241"/>
    </row>
    <row r="561" spans="2:12" ht="10.5" customHeight="1" x14ac:dyDescent="0.2">
      <c r="B561" s="1811" t="s">
        <v>1402</v>
      </c>
      <c r="C561" s="1811"/>
      <c r="D561" s="1811"/>
      <c r="E561" s="1811"/>
      <c r="F561" s="1811"/>
      <c r="G561" s="1811"/>
      <c r="H561" s="1811"/>
    </row>
    <row r="562" spans="2:12" ht="10.5" customHeight="1" x14ac:dyDescent="0.2">
      <c r="B562" s="1246" t="s">
        <v>1299</v>
      </c>
      <c r="C562" s="1246"/>
      <c r="D562" s="1246"/>
      <c r="E562" s="1246"/>
      <c r="F562" s="1246"/>
      <c r="G562" s="1246"/>
      <c r="H562" s="1246"/>
    </row>
    <row r="563" spans="2:12" ht="10.5" customHeight="1" x14ac:dyDescent="0.2">
      <c r="B563" s="1246" t="s">
        <v>1300</v>
      </c>
      <c r="C563" s="1246"/>
      <c r="D563" s="1246"/>
      <c r="E563" s="1246"/>
      <c r="F563" s="1246"/>
      <c r="G563" s="1246"/>
      <c r="H563" s="1246"/>
    </row>
    <row r="564" spans="2:12" ht="10.5" customHeight="1" x14ac:dyDescent="0.2">
      <c r="B564" s="1246" t="s">
        <v>1301</v>
      </c>
      <c r="C564" s="1246"/>
      <c r="D564" s="1246"/>
      <c r="E564" s="1246"/>
      <c r="F564" s="1246"/>
      <c r="G564" s="1246"/>
      <c r="H564" s="1246"/>
    </row>
    <row r="565" spans="2:12" ht="10.5" customHeight="1" x14ac:dyDescent="0.2">
      <c r="B565" s="1241" t="s">
        <v>1292</v>
      </c>
      <c r="C565" s="1323"/>
      <c r="D565" s="1323"/>
      <c r="E565" s="1323"/>
      <c r="F565" s="1323"/>
      <c r="G565" s="1323"/>
      <c r="H565" s="1323"/>
      <c r="I565" s="162"/>
      <c r="J565" s="162"/>
      <c r="K565" s="162"/>
      <c r="L565" s="162"/>
    </row>
    <row r="566" spans="2:12" ht="10.5" customHeight="1" x14ac:dyDescent="0.2">
      <c r="B566" s="48"/>
      <c r="C566" s="162"/>
      <c r="D566" s="162"/>
      <c r="E566" s="162"/>
      <c r="F566" s="162"/>
      <c r="G566" s="162"/>
      <c r="H566" s="162"/>
      <c r="I566" s="162"/>
      <c r="J566" s="162"/>
      <c r="K566" s="162"/>
      <c r="L566" s="162"/>
    </row>
    <row r="567" spans="2:12" ht="10.5" customHeight="1" x14ac:dyDescent="0.2">
      <c r="B567" s="48"/>
      <c r="C567" s="162"/>
      <c r="D567" s="162"/>
      <c r="E567" s="162"/>
      <c r="F567" s="162"/>
      <c r="G567" s="162"/>
      <c r="H567" s="162"/>
      <c r="I567" s="162"/>
      <c r="J567" s="162"/>
      <c r="K567" s="162"/>
      <c r="L567" s="162"/>
    </row>
    <row r="568" spans="2:12" ht="10.5" customHeight="1" x14ac:dyDescent="0.2">
      <c r="B568" s="48"/>
      <c r="C568" s="162"/>
      <c r="D568" s="162"/>
      <c r="E568" s="162"/>
      <c r="F568" s="162"/>
      <c r="G568" s="162"/>
      <c r="H568" s="162"/>
      <c r="I568" s="162"/>
      <c r="J568" s="162"/>
      <c r="K568" s="162"/>
      <c r="L568" s="162"/>
    </row>
    <row r="569" spans="2:12" ht="10.5" customHeight="1" x14ac:dyDescent="0.2">
      <c r="B569" s="48"/>
      <c r="C569" s="162"/>
      <c r="D569" s="162"/>
      <c r="E569" s="162"/>
      <c r="F569" s="162"/>
      <c r="G569" s="162"/>
      <c r="H569" s="162"/>
      <c r="I569" s="162"/>
      <c r="J569" s="162"/>
      <c r="K569" s="162"/>
      <c r="L569" s="162"/>
    </row>
    <row r="570" spans="2:12" ht="10.5" customHeight="1" x14ac:dyDescent="0.2">
      <c r="B570" s="48"/>
      <c r="C570" s="162"/>
      <c r="D570" s="162"/>
      <c r="E570" s="162"/>
      <c r="F570" s="162"/>
      <c r="G570" s="162"/>
      <c r="H570" s="162"/>
      <c r="I570" s="162"/>
      <c r="J570" s="162"/>
      <c r="K570" s="162"/>
      <c r="L570" s="162"/>
    </row>
    <row r="571" spans="2:12" ht="10.5" customHeight="1" x14ac:dyDescent="0.2">
      <c r="B571" s="48"/>
      <c r="C571" s="162"/>
      <c r="D571" s="162"/>
      <c r="E571" s="162"/>
      <c r="F571" s="162"/>
      <c r="G571" s="162"/>
      <c r="H571" s="162"/>
      <c r="I571" s="162"/>
      <c r="J571" s="162"/>
      <c r="K571" s="162"/>
      <c r="L571" s="162"/>
    </row>
    <row r="572" spans="2:12" ht="10.5" customHeight="1" x14ac:dyDescent="0.2">
      <c r="B572" s="48"/>
      <c r="C572" s="162"/>
      <c r="D572" s="162"/>
      <c r="E572" s="162"/>
      <c r="F572" s="162"/>
      <c r="G572" s="162"/>
      <c r="H572" s="162"/>
      <c r="I572" s="162"/>
      <c r="J572" s="162"/>
      <c r="K572" s="162"/>
      <c r="L572" s="162"/>
    </row>
    <row r="573" spans="2:12" ht="10.5" customHeight="1" x14ac:dyDescent="0.2">
      <c r="B573" s="48"/>
      <c r="C573" s="162"/>
      <c r="D573" s="162"/>
      <c r="E573" s="162"/>
      <c r="F573" s="162"/>
      <c r="G573" s="162"/>
      <c r="H573" s="162"/>
      <c r="I573" s="162"/>
      <c r="J573" s="162"/>
      <c r="K573" s="162"/>
      <c r="L573" s="162"/>
    </row>
    <row r="574" spans="2:12" ht="10.5" customHeight="1" x14ac:dyDescent="0.2">
      <c r="B574" s="48"/>
      <c r="C574" s="162"/>
      <c r="D574" s="162"/>
      <c r="E574" s="162"/>
      <c r="F574" s="162"/>
      <c r="G574" s="162"/>
      <c r="H574" s="162"/>
      <c r="I574" s="162"/>
      <c r="J574" s="162"/>
      <c r="K574" s="162"/>
      <c r="L574" s="162"/>
    </row>
    <row r="575" spans="2:12" ht="11.45" customHeight="1" x14ac:dyDescent="0.2">
      <c r="B575" s="60" t="s">
        <v>13</v>
      </c>
    </row>
    <row r="576" spans="2:12" ht="11.45" customHeight="1" x14ac:dyDescent="0.2">
      <c r="B576" s="1672" t="s">
        <v>1449</v>
      </c>
      <c r="C576" s="1698" t="s">
        <v>716</v>
      </c>
      <c r="D576" s="1699"/>
      <c r="E576" s="1699"/>
      <c r="F576" s="1699"/>
      <c r="G576" s="1699"/>
      <c r="H576" s="1699"/>
      <c r="I576" s="1699"/>
      <c r="J576" s="1700"/>
      <c r="K576" s="1698" t="s">
        <v>1075</v>
      </c>
      <c r="L576" s="1700"/>
    </row>
    <row r="577" spans="2:12" ht="11.45" customHeight="1" x14ac:dyDescent="0.2">
      <c r="B577" s="1712"/>
      <c r="C577" s="1690" t="s">
        <v>295</v>
      </c>
      <c r="D577" s="1690" t="s">
        <v>810</v>
      </c>
      <c r="E577" s="1698" t="s">
        <v>1070</v>
      </c>
      <c r="F577" s="1699"/>
      <c r="G577" s="1699"/>
      <c r="H577" s="1699"/>
      <c r="I577" s="1699"/>
      <c r="J577" s="1700"/>
      <c r="K577" s="1690" t="s">
        <v>443</v>
      </c>
      <c r="L577" s="1857" t="s">
        <v>810</v>
      </c>
    </row>
    <row r="578" spans="2:12" ht="11.45" customHeight="1" x14ac:dyDescent="0.2">
      <c r="B578" s="1712"/>
      <c r="C578" s="1701"/>
      <c r="D578" s="1858"/>
      <c r="E578" s="1698" t="s">
        <v>717</v>
      </c>
      <c r="F578" s="1700"/>
      <c r="G578" s="1698" t="s">
        <v>718</v>
      </c>
      <c r="H578" s="1700"/>
      <c r="I578" s="1698" t="s">
        <v>719</v>
      </c>
      <c r="J578" s="1700"/>
      <c r="K578" s="1701"/>
      <c r="L578" s="1857"/>
    </row>
    <row r="579" spans="2:12" ht="23.25" customHeight="1" x14ac:dyDescent="0.2">
      <c r="B579" s="1712"/>
      <c r="C579" s="1691"/>
      <c r="D579" s="1709"/>
      <c r="E579" s="272" t="s">
        <v>459</v>
      </c>
      <c r="F579" s="272" t="s">
        <v>460</v>
      </c>
      <c r="G579" s="272" t="s">
        <v>459</v>
      </c>
      <c r="H579" s="272" t="s">
        <v>460</v>
      </c>
      <c r="I579" s="272" t="s">
        <v>459</v>
      </c>
      <c r="J579" s="272" t="s">
        <v>460</v>
      </c>
      <c r="K579" s="1691"/>
      <c r="L579" s="1815"/>
    </row>
    <row r="580" spans="2:12" ht="11.45" customHeight="1" x14ac:dyDescent="0.2">
      <c r="B580" s="1673"/>
      <c r="C580" s="430" t="s">
        <v>1247</v>
      </c>
      <c r="D580" s="326" t="s">
        <v>493</v>
      </c>
      <c r="E580" s="430" t="s">
        <v>1247</v>
      </c>
      <c r="F580" s="430" t="s">
        <v>916</v>
      </c>
      <c r="G580" s="430" t="s">
        <v>1247</v>
      </c>
      <c r="H580" s="430" t="s">
        <v>916</v>
      </c>
      <c r="I580" s="430" t="s">
        <v>1247</v>
      </c>
      <c r="J580" s="430" t="s">
        <v>916</v>
      </c>
      <c r="K580" s="430" t="s">
        <v>1247</v>
      </c>
      <c r="L580" s="63" t="s">
        <v>493</v>
      </c>
    </row>
    <row r="581" spans="2:12" ht="10.5" customHeight="1" x14ac:dyDescent="0.2">
      <c r="B581" s="307" t="s">
        <v>750</v>
      </c>
      <c r="C581" s="578">
        <v>49183</v>
      </c>
      <c r="D581" s="290">
        <v>6354</v>
      </c>
      <c r="E581" s="578">
        <v>22255</v>
      </c>
      <c r="F581" s="578">
        <v>100</v>
      </c>
      <c r="G581" s="578">
        <v>12177</v>
      </c>
      <c r="H581" s="289">
        <v>169</v>
      </c>
      <c r="I581" s="578">
        <v>2401</v>
      </c>
      <c r="J581" s="579">
        <v>248</v>
      </c>
      <c r="K581" s="578">
        <v>3351</v>
      </c>
      <c r="L581" s="578">
        <v>1580</v>
      </c>
    </row>
    <row r="582" spans="2:12" ht="10.5" customHeight="1" x14ac:dyDescent="0.2">
      <c r="B582" s="307" t="s">
        <v>751</v>
      </c>
      <c r="C582" s="578">
        <v>49415</v>
      </c>
      <c r="D582" s="290">
        <v>8194</v>
      </c>
      <c r="E582" s="578">
        <v>21199</v>
      </c>
      <c r="F582" s="578">
        <v>133</v>
      </c>
      <c r="G582" s="578">
        <v>14004</v>
      </c>
      <c r="H582" s="289">
        <v>205</v>
      </c>
      <c r="I582" s="578">
        <v>2320</v>
      </c>
      <c r="J582" s="579">
        <v>374</v>
      </c>
      <c r="K582" s="578">
        <v>3537</v>
      </c>
      <c r="L582" s="578">
        <v>1725</v>
      </c>
    </row>
    <row r="583" spans="2:12" ht="10.5" customHeight="1" x14ac:dyDescent="0.2">
      <c r="B583" s="307" t="s">
        <v>752</v>
      </c>
      <c r="C583" s="578">
        <v>60986</v>
      </c>
      <c r="D583" s="290">
        <v>12548</v>
      </c>
      <c r="E583" s="578">
        <v>27687</v>
      </c>
      <c r="F583" s="578">
        <v>161</v>
      </c>
      <c r="G583" s="578">
        <v>15709</v>
      </c>
      <c r="H583" s="289">
        <v>253</v>
      </c>
      <c r="I583" s="578">
        <v>2905</v>
      </c>
      <c r="J583" s="579">
        <v>354</v>
      </c>
      <c r="K583" s="578">
        <v>3430</v>
      </c>
      <c r="L583" s="578">
        <v>1699</v>
      </c>
    </row>
    <row r="584" spans="2:12" ht="10.5" customHeight="1" x14ac:dyDescent="0.2">
      <c r="B584" s="307" t="s">
        <v>753</v>
      </c>
      <c r="C584" s="578">
        <v>77876</v>
      </c>
      <c r="D584" s="290">
        <v>13389</v>
      </c>
      <c r="E584" s="578">
        <v>37742</v>
      </c>
      <c r="F584" s="578">
        <v>147</v>
      </c>
      <c r="G584" s="578">
        <v>18719</v>
      </c>
      <c r="H584" s="289">
        <v>252</v>
      </c>
      <c r="I584" s="578">
        <v>3361</v>
      </c>
      <c r="J584" s="579">
        <v>350</v>
      </c>
      <c r="K584" s="578">
        <v>1964</v>
      </c>
      <c r="L584" s="578">
        <v>2012</v>
      </c>
    </row>
    <row r="585" spans="2:12" ht="10.5" customHeight="1" x14ac:dyDescent="0.2">
      <c r="B585" s="307" t="s">
        <v>754</v>
      </c>
      <c r="C585" s="578">
        <v>77913</v>
      </c>
      <c r="D585" s="290">
        <v>13748</v>
      </c>
      <c r="E585" s="578">
        <v>38645</v>
      </c>
      <c r="F585" s="578">
        <v>154</v>
      </c>
      <c r="G585" s="578">
        <v>18773</v>
      </c>
      <c r="H585" s="289">
        <v>251</v>
      </c>
      <c r="I585" s="578">
        <v>2549</v>
      </c>
      <c r="J585" s="579">
        <v>438</v>
      </c>
      <c r="K585" s="578">
        <v>3390</v>
      </c>
      <c r="L585" s="578">
        <v>2200</v>
      </c>
    </row>
    <row r="586" spans="2:12" ht="10.5" customHeight="1" x14ac:dyDescent="0.2">
      <c r="B586" s="307"/>
      <c r="C586" s="578"/>
      <c r="D586" s="297"/>
      <c r="E586" s="578"/>
      <c r="F586" s="578"/>
      <c r="G586" s="578"/>
      <c r="H586" s="289"/>
      <c r="I586" s="578"/>
      <c r="J586" s="579"/>
      <c r="K586" s="578"/>
      <c r="L586" s="578"/>
    </row>
    <row r="587" spans="2:12" ht="10.5" customHeight="1" x14ac:dyDescent="0.2">
      <c r="B587" s="307" t="s">
        <v>755</v>
      </c>
      <c r="C587" s="578">
        <v>79636</v>
      </c>
      <c r="D587" s="290">
        <v>18084</v>
      </c>
      <c r="E587" s="578">
        <v>38355</v>
      </c>
      <c r="F587" s="578">
        <v>162</v>
      </c>
      <c r="G587" s="578">
        <v>19137</v>
      </c>
      <c r="H587" s="289">
        <v>304</v>
      </c>
      <c r="I587" s="578">
        <v>2461</v>
      </c>
      <c r="J587" s="579">
        <v>478</v>
      </c>
      <c r="K587" s="578">
        <v>3565</v>
      </c>
      <c r="L587" s="578">
        <v>2250</v>
      </c>
    </row>
    <row r="588" spans="2:12" ht="10.5" customHeight="1" x14ac:dyDescent="0.2">
      <c r="B588" s="307" t="s">
        <v>756</v>
      </c>
      <c r="C588" s="578">
        <v>79552</v>
      </c>
      <c r="D588" s="290">
        <v>18324</v>
      </c>
      <c r="E588" s="578">
        <v>31712</v>
      </c>
      <c r="F588" s="578">
        <v>201</v>
      </c>
      <c r="G588" s="578">
        <v>20373</v>
      </c>
      <c r="H588" s="289">
        <v>331</v>
      </c>
      <c r="I588" s="578">
        <v>3812</v>
      </c>
      <c r="J588" s="579">
        <v>431</v>
      </c>
      <c r="K588" s="578">
        <v>3636</v>
      </c>
      <c r="L588" s="578">
        <v>3416</v>
      </c>
    </row>
    <row r="589" spans="2:12" ht="10.5" customHeight="1" x14ac:dyDescent="0.2">
      <c r="B589" s="307" t="s">
        <v>757</v>
      </c>
      <c r="C589" s="578">
        <v>80484</v>
      </c>
      <c r="D589" s="290">
        <v>24333</v>
      </c>
      <c r="E589" s="578">
        <v>35578</v>
      </c>
      <c r="F589" s="578">
        <v>208</v>
      </c>
      <c r="G589" s="578">
        <v>17017</v>
      </c>
      <c r="H589" s="289">
        <v>414</v>
      </c>
      <c r="I589" s="578">
        <v>2242</v>
      </c>
      <c r="J589" s="579">
        <v>713</v>
      </c>
      <c r="K589" s="578">
        <v>5117</v>
      </c>
      <c r="L589" s="578">
        <v>8369</v>
      </c>
    </row>
    <row r="590" spans="2:12" ht="10.5" customHeight="1" x14ac:dyDescent="0.2">
      <c r="B590" s="307" t="s">
        <v>758</v>
      </c>
      <c r="C590" s="578">
        <v>83406</v>
      </c>
      <c r="D590" s="290">
        <v>28385</v>
      </c>
      <c r="E590" s="578">
        <v>39743</v>
      </c>
      <c r="F590" s="578">
        <v>207</v>
      </c>
      <c r="G590" s="578">
        <v>16806</v>
      </c>
      <c r="H590" s="289">
        <v>453</v>
      </c>
      <c r="I590" s="578">
        <v>3569</v>
      </c>
      <c r="J590" s="579">
        <v>750</v>
      </c>
      <c r="K590" s="578">
        <v>5412</v>
      </c>
      <c r="L590" s="578">
        <v>10476</v>
      </c>
    </row>
    <row r="591" spans="2:12" ht="10.5" customHeight="1" x14ac:dyDescent="0.2">
      <c r="B591" s="307" t="s">
        <v>759</v>
      </c>
      <c r="C591" s="578">
        <v>72689</v>
      </c>
      <c r="D591" s="290">
        <v>34032</v>
      </c>
      <c r="E591" s="578">
        <v>30053</v>
      </c>
      <c r="F591" s="578">
        <v>341</v>
      </c>
      <c r="G591" s="578">
        <v>16699</v>
      </c>
      <c r="H591" s="289">
        <v>590</v>
      </c>
      <c r="I591" s="578">
        <v>3800</v>
      </c>
      <c r="J591" s="579">
        <v>833</v>
      </c>
      <c r="K591" s="578">
        <v>7316</v>
      </c>
      <c r="L591" s="578">
        <v>14776</v>
      </c>
    </row>
    <row r="592" spans="2:12" ht="10.5" customHeight="1" x14ac:dyDescent="0.2">
      <c r="B592" s="307"/>
      <c r="C592" s="578"/>
      <c r="D592" s="297"/>
      <c r="E592" s="578"/>
      <c r="F592" s="578"/>
      <c r="G592" s="578"/>
      <c r="H592" s="289"/>
      <c r="I592" s="578"/>
      <c r="J592" s="579"/>
      <c r="K592" s="578"/>
      <c r="L592" s="578"/>
    </row>
    <row r="593" spans="1:12" ht="10.5" customHeight="1" x14ac:dyDescent="0.2">
      <c r="B593" s="307" t="s">
        <v>760</v>
      </c>
      <c r="C593" s="578">
        <v>70471</v>
      </c>
      <c r="D593" s="290">
        <v>36723</v>
      </c>
      <c r="E593" s="578">
        <v>30254</v>
      </c>
      <c r="F593" s="578">
        <v>420</v>
      </c>
      <c r="G593" s="578">
        <v>15731</v>
      </c>
      <c r="H593" s="289">
        <v>677</v>
      </c>
      <c r="I593" s="578">
        <v>3136</v>
      </c>
      <c r="J593" s="579">
        <v>1088</v>
      </c>
      <c r="K593" s="578">
        <v>7974</v>
      </c>
      <c r="L593" s="578">
        <v>14545</v>
      </c>
    </row>
    <row r="594" spans="1:12" ht="10.5" customHeight="1" x14ac:dyDescent="0.2">
      <c r="B594" s="307" t="s">
        <v>761</v>
      </c>
      <c r="C594" s="578">
        <v>80518</v>
      </c>
      <c r="D594" s="290">
        <v>43561</v>
      </c>
      <c r="E594" s="578">
        <v>34783</v>
      </c>
      <c r="F594" s="578">
        <v>457</v>
      </c>
      <c r="G594" s="578">
        <v>17480</v>
      </c>
      <c r="H594" s="289">
        <v>723</v>
      </c>
      <c r="I594" s="578">
        <v>3728</v>
      </c>
      <c r="J594" s="579">
        <v>1107</v>
      </c>
      <c r="K594" s="578">
        <v>9047</v>
      </c>
      <c r="L594" s="578">
        <v>19853</v>
      </c>
    </row>
    <row r="595" spans="1:12" ht="10.5" customHeight="1" x14ac:dyDescent="0.2">
      <c r="A595" s="1848">
        <v>43</v>
      </c>
      <c r="B595" s="307" t="s">
        <v>449</v>
      </c>
      <c r="C595" s="578">
        <v>85119</v>
      </c>
      <c r="D595" s="290">
        <v>53379</v>
      </c>
      <c r="E595" s="578">
        <v>39204</v>
      </c>
      <c r="F595" s="578">
        <v>473</v>
      </c>
      <c r="G595" s="578">
        <v>17523</v>
      </c>
      <c r="H595" s="289">
        <v>752</v>
      </c>
      <c r="I595" s="578">
        <v>4014</v>
      </c>
      <c r="J595" s="579">
        <v>1085</v>
      </c>
      <c r="K595" s="578">
        <v>8055</v>
      </c>
      <c r="L595" s="578">
        <v>20901</v>
      </c>
    </row>
    <row r="596" spans="1:12" ht="10.5" customHeight="1" x14ac:dyDescent="0.2">
      <c r="A596" s="1848"/>
      <c r="B596" s="307" t="s">
        <v>450</v>
      </c>
      <c r="C596" s="578">
        <v>90454</v>
      </c>
      <c r="D596" s="290">
        <v>53688</v>
      </c>
      <c r="E596" s="578">
        <v>40691</v>
      </c>
      <c r="F596" s="578">
        <v>463</v>
      </c>
      <c r="G596" s="578">
        <v>17034</v>
      </c>
      <c r="H596" s="289">
        <v>747</v>
      </c>
      <c r="I596" s="578">
        <v>5470</v>
      </c>
      <c r="J596" s="579">
        <v>827</v>
      </c>
      <c r="K596" s="578">
        <v>6944</v>
      </c>
      <c r="L596" s="578">
        <v>21237</v>
      </c>
    </row>
    <row r="597" spans="1:12" ht="10.5" customHeight="1" x14ac:dyDescent="0.2">
      <c r="B597" s="307" t="s">
        <v>451</v>
      </c>
      <c r="C597" s="578">
        <v>89555</v>
      </c>
      <c r="D597" s="290">
        <v>54478</v>
      </c>
      <c r="E597" s="578">
        <v>37990</v>
      </c>
      <c r="F597" s="578">
        <v>575</v>
      </c>
      <c r="G597" s="578">
        <v>20490</v>
      </c>
      <c r="H597" s="579">
        <v>742</v>
      </c>
      <c r="I597" s="578">
        <v>5340</v>
      </c>
      <c r="J597" s="579">
        <v>1050</v>
      </c>
      <c r="K597" s="578">
        <v>5015</v>
      </c>
      <c r="L597" s="578">
        <v>15429</v>
      </c>
    </row>
    <row r="598" spans="1:12" ht="10.5" customHeight="1" x14ac:dyDescent="0.2">
      <c r="B598" s="307"/>
      <c r="C598" s="578"/>
      <c r="D598" s="297"/>
      <c r="E598" s="578"/>
      <c r="F598" s="578"/>
      <c r="G598" s="578"/>
      <c r="H598" s="579"/>
      <c r="I598" s="578"/>
      <c r="J598" s="579"/>
      <c r="K598" s="578"/>
      <c r="L598" s="578"/>
    </row>
    <row r="599" spans="1:12" ht="10.5" customHeight="1" x14ac:dyDescent="0.2">
      <c r="B599" s="307" t="s">
        <v>320</v>
      </c>
      <c r="C599" s="578">
        <v>77188</v>
      </c>
      <c r="D599" s="290">
        <v>62064</v>
      </c>
      <c r="E599" s="578">
        <v>36163</v>
      </c>
      <c r="F599" s="578">
        <v>628</v>
      </c>
      <c r="G599" s="578">
        <v>13210</v>
      </c>
      <c r="H599" s="579">
        <v>1053</v>
      </c>
      <c r="I599" s="578">
        <v>4610</v>
      </c>
      <c r="J599" s="579">
        <v>1340</v>
      </c>
      <c r="K599" s="578">
        <v>5552</v>
      </c>
      <c r="L599" s="578">
        <v>16646</v>
      </c>
    </row>
    <row r="600" spans="1:12" ht="10.5" customHeight="1" x14ac:dyDescent="0.2">
      <c r="B600" s="307" t="s">
        <v>321</v>
      </c>
      <c r="C600" s="578">
        <v>75989</v>
      </c>
      <c r="D600" s="290">
        <v>60009</v>
      </c>
      <c r="E600" s="578">
        <v>38498</v>
      </c>
      <c r="F600" s="578">
        <v>634</v>
      </c>
      <c r="G600" s="578">
        <v>11988</v>
      </c>
      <c r="H600" s="579">
        <v>1336</v>
      </c>
      <c r="I600" s="578">
        <v>4564</v>
      </c>
      <c r="J600" s="579">
        <v>1590</v>
      </c>
      <c r="K600" s="578">
        <v>6819</v>
      </c>
      <c r="L600" s="578">
        <v>19715</v>
      </c>
    </row>
    <row r="601" spans="1:12" ht="10.5" customHeight="1" x14ac:dyDescent="0.2">
      <c r="B601" s="307" t="s">
        <v>322</v>
      </c>
      <c r="C601" s="578">
        <v>75969</v>
      </c>
      <c r="D601" s="290">
        <v>73114</v>
      </c>
      <c r="E601" s="578">
        <v>37273</v>
      </c>
      <c r="F601" s="578">
        <v>750</v>
      </c>
      <c r="G601" s="578">
        <v>13656</v>
      </c>
      <c r="H601" s="579">
        <v>1529</v>
      </c>
      <c r="I601" s="578">
        <v>5043</v>
      </c>
      <c r="J601" s="579">
        <v>1960</v>
      </c>
      <c r="K601" s="578">
        <v>7952</v>
      </c>
      <c r="L601" s="578">
        <v>28610</v>
      </c>
    </row>
    <row r="602" spans="1:12" ht="10.5" customHeight="1" x14ac:dyDescent="0.2">
      <c r="B602" s="577" t="s">
        <v>323</v>
      </c>
      <c r="C602" s="578">
        <v>99551</v>
      </c>
      <c r="D602" s="290">
        <v>79431</v>
      </c>
      <c r="E602" s="578">
        <v>51480</v>
      </c>
      <c r="F602" s="578">
        <v>662</v>
      </c>
      <c r="G602" s="578">
        <v>17326</v>
      </c>
      <c r="H602" s="579">
        <v>1273</v>
      </c>
      <c r="I602" s="578">
        <v>5399</v>
      </c>
      <c r="J602" s="579">
        <v>2002</v>
      </c>
      <c r="K602" s="578">
        <v>8930</v>
      </c>
      <c r="L602" s="578">
        <v>34808</v>
      </c>
    </row>
    <row r="603" spans="1:12" ht="10.5" customHeight="1" x14ac:dyDescent="0.2">
      <c r="B603" s="577" t="s">
        <v>279</v>
      </c>
      <c r="C603" s="578">
        <v>85693</v>
      </c>
      <c r="D603" s="290">
        <v>69477</v>
      </c>
      <c r="E603" s="578">
        <v>48569</v>
      </c>
      <c r="F603" s="578">
        <v>672</v>
      </c>
      <c r="G603" s="578">
        <v>12870</v>
      </c>
      <c r="H603" s="579">
        <v>1463</v>
      </c>
      <c r="I603" s="578">
        <v>3822</v>
      </c>
      <c r="J603" s="579">
        <v>2280</v>
      </c>
      <c r="K603" s="578">
        <v>9376</v>
      </c>
      <c r="L603" s="578">
        <v>33732</v>
      </c>
    </row>
    <row r="604" spans="1:12" ht="10.5" customHeight="1" x14ac:dyDescent="0.2">
      <c r="B604" s="307"/>
      <c r="C604" s="578"/>
      <c r="D604" s="297"/>
      <c r="E604" s="578"/>
      <c r="F604" s="578"/>
      <c r="G604" s="578"/>
      <c r="H604" s="579"/>
      <c r="I604" s="578"/>
      <c r="J604" s="579"/>
      <c r="K604" s="578"/>
      <c r="L604" s="578"/>
    </row>
    <row r="605" spans="1:12" ht="10.5" customHeight="1" x14ac:dyDescent="0.2">
      <c r="B605" s="577" t="s">
        <v>324</v>
      </c>
      <c r="C605" s="578">
        <v>88915</v>
      </c>
      <c r="D605" s="290">
        <v>76150</v>
      </c>
      <c r="E605" s="578">
        <v>50454</v>
      </c>
      <c r="F605" s="578">
        <v>709</v>
      </c>
      <c r="G605" s="578">
        <v>13102</v>
      </c>
      <c r="H605" s="579">
        <v>1609</v>
      </c>
      <c r="I605" s="578">
        <v>4371</v>
      </c>
      <c r="J605" s="579">
        <v>2182</v>
      </c>
      <c r="K605" s="578">
        <v>12508</v>
      </c>
      <c r="L605" s="578">
        <v>48527</v>
      </c>
    </row>
    <row r="606" spans="1:12" ht="10.5" customHeight="1" x14ac:dyDescent="0.2">
      <c r="B606" s="577" t="s">
        <v>325</v>
      </c>
      <c r="C606" s="580">
        <v>68656</v>
      </c>
      <c r="D606" s="287">
        <v>83510</v>
      </c>
      <c r="E606" s="580">
        <v>35869</v>
      </c>
      <c r="F606" s="580">
        <v>937</v>
      </c>
      <c r="G606" s="580">
        <v>11621</v>
      </c>
      <c r="H606" s="323">
        <v>2206</v>
      </c>
      <c r="I606" s="580">
        <v>3876</v>
      </c>
      <c r="J606" s="323">
        <v>2891</v>
      </c>
      <c r="K606" s="580">
        <v>14328</v>
      </c>
      <c r="L606" s="578">
        <v>70543</v>
      </c>
    </row>
    <row r="607" spans="1:12" ht="10.5" customHeight="1" x14ac:dyDescent="0.2">
      <c r="B607" s="307" t="s">
        <v>278</v>
      </c>
      <c r="C607" s="580">
        <v>80348</v>
      </c>
      <c r="D607" s="287">
        <v>104244</v>
      </c>
      <c r="E607" s="580">
        <v>45608</v>
      </c>
      <c r="F607" s="580">
        <v>1118</v>
      </c>
      <c r="G607" s="580">
        <v>11283</v>
      </c>
      <c r="H607" s="323">
        <v>2539</v>
      </c>
      <c r="I607" s="580">
        <v>4026</v>
      </c>
      <c r="J607" s="323">
        <v>2997</v>
      </c>
      <c r="K607" s="580">
        <v>12943</v>
      </c>
      <c r="L607" s="578">
        <v>103406</v>
      </c>
    </row>
    <row r="608" spans="1:12" ht="10.5" customHeight="1" x14ac:dyDescent="0.2">
      <c r="B608" s="307" t="s">
        <v>715</v>
      </c>
      <c r="C608" s="580">
        <v>83215</v>
      </c>
      <c r="D608" s="287">
        <v>104772</v>
      </c>
      <c r="E608" s="580">
        <v>49536</v>
      </c>
      <c r="F608" s="580">
        <v>1006</v>
      </c>
      <c r="G608" s="580">
        <v>6424</v>
      </c>
      <c r="H608" s="323">
        <v>3270</v>
      </c>
      <c r="I608" s="580">
        <v>7543</v>
      </c>
      <c r="J608" s="323">
        <v>2941</v>
      </c>
      <c r="K608" s="580">
        <v>10634</v>
      </c>
      <c r="L608" s="580">
        <v>75155</v>
      </c>
    </row>
    <row r="609" spans="2:13" ht="10.5" customHeight="1" x14ac:dyDescent="0.2">
      <c r="B609" s="307" t="s">
        <v>743</v>
      </c>
      <c r="C609" s="580">
        <v>86509</v>
      </c>
      <c r="D609" s="287">
        <v>119772</v>
      </c>
      <c r="E609" s="580">
        <v>49147</v>
      </c>
      <c r="F609" s="580">
        <v>1185</v>
      </c>
      <c r="G609" s="580">
        <v>8816</v>
      </c>
      <c r="H609" s="323">
        <v>2672</v>
      </c>
      <c r="I609" s="580">
        <v>8272</v>
      </c>
      <c r="J609" s="323">
        <v>3030</v>
      </c>
      <c r="K609" s="580">
        <v>10246</v>
      </c>
      <c r="L609" s="580">
        <v>59442</v>
      </c>
    </row>
    <row r="610" spans="2:13" ht="10.5" customHeight="1" x14ac:dyDescent="0.2">
      <c r="B610" s="307"/>
      <c r="C610" s="580"/>
      <c r="D610" s="287"/>
      <c r="E610" s="580"/>
      <c r="F610" s="580"/>
      <c r="G610" s="580"/>
      <c r="H610" s="323"/>
      <c r="I610" s="580"/>
      <c r="J610" s="323"/>
      <c r="K610" s="580"/>
      <c r="L610" s="580"/>
    </row>
    <row r="611" spans="2:13" ht="10.5" customHeight="1" x14ac:dyDescent="0.2">
      <c r="B611" s="307" t="s">
        <v>496</v>
      </c>
      <c r="C611" s="580">
        <v>97040</v>
      </c>
      <c r="D611" s="580">
        <v>129730</v>
      </c>
      <c r="E611" s="580">
        <v>60705</v>
      </c>
      <c r="F611" s="580">
        <v>1081</v>
      </c>
      <c r="G611" s="580">
        <v>6833</v>
      </c>
      <c r="H611" s="323">
        <v>4065</v>
      </c>
      <c r="I611" s="580">
        <v>7228</v>
      </c>
      <c r="J611" s="323">
        <v>3524</v>
      </c>
      <c r="K611" s="580">
        <v>10645</v>
      </c>
      <c r="L611" s="580">
        <v>93196</v>
      </c>
    </row>
    <row r="612" spans="2:13" ht="10.5" customHeight="1" x14ac:dyDescent="0.2">
      <c r="B612" s="307" t="s">
        <v>382</v>
      </c>
      <c r="C612" s="580">
        <v>87864</v>
      </c>
      <c r="D612" s="580">
        <v>156839</v>
      </c>
      <c r="E612" s="580">
        <v>49210</v>
      </c>
      <c r="F612" s="580">
        <v>1453</v>
      </c>
      <c r="G612" s="580">
        <v>9264</v>
      </c>
      <c r="H612" s="323">
        <v>3597</v>
      </c>
      <c r="I612" s="580">
        <v>8224</v>
      </c>
      <c r="J612" s="323">
        <v>3659</v>
      </c>
      <c r="K612" s="580">
        <v>13261</v>
      </c>
      <c r="L612" s="580">
        <v>97793</v>
      </c>
    </row>
    <row r="613" spans="2:13" ht="10.5" customHeight="1" x14ac:dyDescent="0.2">
      <c r="B613" s="291">
        <v>39295</v>
      </c>
      <c r="C613" s="580">
        <v>89386</v>
      </c>
      <c r="D613" s="580">
        <v>172289</v>
      </c>
      <c r="E613" s="580">
        <v>51967</v>
      </c>
      <c r="F613" s="580">
        <v>1412</v>
      </c>
      <c r="G613" s="580">
        <v>7582</v>
      </c>
      <c r="H613" s="323">
        <v>4500</v>
      </c>
      <c r="I613" s="580">
        <v>8407</v>
      </c>
      <c r="J613" s="323">
        <v>4154</v>
      </c>
      <c r="K613" s="580">
        <v>14224</v>
      </c>
      <c r="L613" s="580">
        <v>142267</v>
      </c>
    </row>
    <row r="614" spans="2:13" ht="10.5" customHeight="1" x14ac:dyDescent="0.2">
      <c r="B614" s="291">
        <v>39692</v>
      </c>
      <c r="C614" s="580">
        <v>72595</v>
      </c>
      <c r="D614" s="580">
        <v>190868</v>
      </c>
      <c r="E614" s="580">
        <v>40720</v>
      </c>
      <c r="F614" s="580">
        <v>1997</v>
      </c>
      <c r="G614" s="580">
        <v>5575</v>
      </c>
      <c r="H614" s="323">
        <v>6886</v>
      </c>
      <c r="I614" s="580">
        <v>7910</v>
      </c>
      <c r="J614" s="323">
        <v>4818</v>
      </c>
      <c r="K614" s="580">
        <v>13559</v>
      </c>
      <c r="L614" s="580">
        <v>130219</v>
      </c>
    </row>
    <row r="615" spans="2:13" ht="10.5" customHeight="1" x14ac:dyDescent="0.2">
      <c r="B615" s="291">
        <v>40087</v>
      </c>
      <c r="C615" s="580">
        <v>113482</v>
      </c>
      <c r="D615" s="580">
        <v>195810</v>
      </c>
      <c r="E615" s="580">
        <v>69001</v>
      </c>
      <c r="F615" s="580">
        <v>1232</v>
      </c>
      <c r="G615" s="580">
        <v>8159</v>
      </c>
      <c r="H615" s="323">
        <v>4425</v>
      </c>
      <c r="I615" s="580">
        <v>8696</v>
      </c>
      <c r="J615" s="323">
        <v>4415</v>
      </c>
      <c r="K615" s="580">
        <v>14757</v>
      </c>
      <c r="L615" s="580">
        <v>158299</v>
      </c>
    </row>
    <row r="616" spans="2:13" ht="10.5" customHeight="1" x14ac:dyDescent="0.2">
      <c r="B616" s="291"/>
      <c r="C616" s="580"/>
      <c r="D616" s="580"/>
      <c r="E616" s="580"/>
      <c r="F616" s="580"/>
      <c r="G616" s="580"/>
      <c r="H616" s="323"/>
      <c r="I616" s="580"/>
      <c r="J616" s="323"/>
      <c r="K616" s="580"/>
      <c r="L616" s="580"/>
    </row>
    <row r="617" spans="2:13" ht="10.5" customHeight="1" x14ac:dyDescent="0.2">
      <c r="B617" s="491" t="s">
        <v>332</v>
      </c>
      <c r="C617" s="580">
        <v>150988</v>
      </c>
      <c r="D617" s="580">
        <v>200868</v>
      </c>
      <c r="E617" s="580">
        <v>104851</v>
      </c>
      <c r="F617" s="580">
        <v>934</v>
      </c>
      <c r="G617" s="580">
        <v>5356</v>
      </c>
      <c r="H617" s="323">
        <v>6605</v>
      </c>
      <c r="I617" s="580">
        <v>7615</v>
      </c>
      <c r="J617" s="323">
        <v>5098</v>
      </c>
      <c r="K617" s="580">
        <v>15049</v>
      </c>
      <c r="L617" s="580">
        <v>163645</v>
      </c>
    </row>
    <row r="618" spans="2:13" ht="10.5" customHeight="1" x14ac:dyDescent="0.2">
      <c r="B618" s="491" t="s">
        <v>335</v>
      </c>
      <c r="C618" s="580">
        <v>93428</v>
      </c>
      <c r="D618" s="580">
        <v>227821</v>
      </c>
      <c r="E618" s="580">
        <v>58508</v>
      </c>
      <c r="F618" s="580">
        <v>1744</v>
      </c>
      <c r="G618" s="580">
        <v>5585</v>
      </c>
      <c r="H618" s="323">
        <v>7097</v>
      </c>
      <c r="I618" s="580">
        <v>6417</v>
      </c>
      <c r="J618" s="323">
        <v>6405</v>
      </c>
      <c r="K618" s="580">
        <v>12404</v>
      </c>
      <c r="L618" s="580">
        <v>126598</v>
      </c>
      <c r="M618" s="57"/>
    </row>
    <row r="619" spans="2:13" ht="10.5" customHeight="1" x14ac:dyDescent="0.2">
      <c r="B619" s="491" t="s">
        <v>1318</v>
      </c>
      <c r="C619" s="580">
        <v>82625</v>
      </c>
      <c r="D619" s="580">
        <v>235509</v>
      </c>
      <c r="E619" s="580">
        <v>49403</v>
      </c>
      <c r="F619" s="580">
        <v>2091</v>
      </c>
      <c r="G619" s="580">
        <v>5655</v>
      </c>
      <c r="H619" s="323">
        <v>7588</v>
      </c>
      <c r="I619" s="580">
        <v>7122</v>
      </c>
      <c r="J619" s="323">
        <v>6387</v>
      </c>
      <c r="K619" s="580">
        <v>13919</v>
      </c>
      <c r="L619" s="580">
        <v>149693</v>
      </c>
      <c r="M619" s="59"/>
    </row>
    <row r="620" spans="2:13" ht="10.5" customHeight="1" x14ac:dyDescent="0.2">
      <c r="B620" s="491" t="s">
        <v>1356</v>
      </c>
      <c r="C620" s="580">
        <v>90529</v>
      </c>
      <c r="D620" s="580">
        <v>291381</v>
      </c>
      <c r="E620" s="580">
        <v>56715</v>
      </c>
      <c r="F620" s="580">
        <v>2269</v>
      </c>
      <c r="G620" s="580">
        <v>5708</v>
      </c>
      <c r="H620" s="323">
        <v>8108</v>
      </c>
      <c r="I620" s="580">
        <v>5919</v>
      </c>
      <c r="J620" s="323">
        <v>7905</v>
      </c>
      <c r="K620" s="580">
        <v>15468</v>
      </c>
      <c r="L620" s="580">
        <v>229086</v>
      </c>
      <c r="M620" s="59"/>
    </row>
    <row r="621" spans="2:13" ht="10.5" customHeight="1" x14ac:dyDescent="0.2">
      <c r="B621" s="491" t="s">
        <v>1357</v>
      </c>
      <c r="C621" s="580">
        <v>81518</v>
      </c>
      <c r="D621" s="580">
        <v>358269</v>
      </c>
      <c r="E621" s="580">
        <v>47611</v>
      </c>
      <c r="F621" s="580">
        <v>2625</v>
      </c>
      <c r="G621" s="580">
        <v>6043</v>
      </c>
      <c r="H621" s="323">
        <v>8711</v>
      </c>
      <c r="I621" s="580">
        <v>6176</v>
      </c>
      <c r="J621" s="323">
        <v>8450</v>
      </c>
      <c r="K621" s="580">
        <v>20495</v>
      </c>
      <c r="L621" s="580">
        <v>282944</v>
      </c>
      <c r="M621" s="59"/>
    </row>
    <row r="622" spans="2:13" ht="10.5" customHeight="1" x14ac:dyDescent="0.2">
      <c r="B622" s="491"/>
      <c r="C622" s="580"/>
      <c r="D622" s="580"/>
      <c r="E622" s="580"/>
      <c r="F622" s="580"/>
      <c r="G622" s="580"/>
      <c r="H622" s="323"/>
      <c r="I622" s="580"/>
      <c r="J622" s="323"/>
      <c r="K622" s="580"/>
      <c r="L622" s="580"/>
      <c r="M622" s="59"/>
    </row>
    <row r="623" spans="2:13" ht="10.5" customHeight="1" x14ac:dyDescent="0.2">
      <c r="B623" s="491" t="s">
        <v>1400</v>
      </c>
      <c r="C623" s="580">
        <v>91396</v>
      </c>
      <c r="D623" s="580">
        <v>352877</v>
      </c>
      <c r="E623" s="580">
        <v>55501</v>
      </c>
      <c r="F623" s="580">
        <v>1230</v>
      </c>
      <c r="G623" s="580">
        <v>6990</v>
      </c>
      <c r="H623" s="323">
        <v>8124</v>
      </c>
      <c r="I623" s="580">
        <v>7079</v>
      </c>
      <c r="J623" s="323">
        <v>8045</v>
      </c>
      <c r="K623" s="580">
        <v>24955</v>
      </c>
      <c r="L623" s="580">
        <v>513162</v>
      </c>
      <c r="M623" s="59"/>
    </row>
    <row r="624" spans="2:13" ht="10.5" customHeight="1" x14ac:dyDescent="0.2">
      <c r="B624" s="492" t="s">
        <v>1486</v>
      </c>
      <c r="C624" s="581">
        <v>100936</v>
      </c>
      <c r="D624" s="581">
        <v>495427</v>
      </c>
      <c r="E624" s="581">
        <v>61943</v>
      </c>
      <c r="F624" s="581">
        <v>2549</v>
      </c>
      <c r="G624" s="581">
        <v>6667</v>
      </c>
      <c r="H624" s="325">
        <v>8170</v>
      </c>
      <c r="I624" s="581">
        <v>6504</v>
      </c>
      <c r="J624" s="325">
        <v>8414</v>
      </c>
      <c r="K624" s="581">
        <v>24383</v>
      </c>
      <c r="L624" s="581">
        <v>608560</v>
      </c>
    </row>
    <row r="625" spans="2:12" ht="6" customHeight="1" x14ac:dyDescent="0.2">
      <c r="B625" s="1237"/>
      <c r="C625" s="958"/>
      <c r="D625" s="958"/>
      <c r="E625" s="958"/>
      <c r="F625" s="958"/>
      <c r="G625" s="958"/>
      <c r="H625" s="1322"/>
      <c r="I625" s="958"/>
      <c r="J625" s="1322"/>
      <c r="K625" s="958"/>
      <c r="L625" s="958"/>
    </row>
    <row r="626" spans="2:12" ht="10.5" customHeight="1" x14ac:dyDescent="0.2">
      <c r="B626" s="457" t="s">
        <v>1287</v>
      </c>
      <c r="C626" s="246"/>
      <c r="D626" s="246"/>
      <c r="E626" s="246"/>
      <c r="F626" s="246"/>
      <c r="G626" s="246"/>
      <c r="H626" s="246"/>
    </row>
    <row r="627" spans="2:12" ht="10.5" customHeight="1" x14ac:dyDescent="0.2">
      <c r="B627" s="457" t="s">
        <v>1274</v>
      </c>
      <c r="C627" s="246"/>
      <c r="D627" s="246"/>
      <c r="E627" s="246"/>
      <c r="F627" s="246"/>
      <c r="G627" s="246"/>
      <c r="H627" s="246"/>
    </row>
    <row r="628" spans="2:12" ht="10.5" customHeight="1" x14ac:dyDescent="0.2">
      <c r="B628" s="457" t="s">
        <v>1275</v>
      </c>
      <c r="C628" s="246"/>
      <c r="D628" s="246"/>
      <c r="E628" s="246"/>
      <c r="F628" s="246"/>
      <c r="G628" s="246"/>
      <c r="H628" s="246"/>
    </row>
    <row r="629" spans="2:12" ht="10.5" customHeight="1" x14ac:dyDescent="0.2">
      <c r="B629" s="457" t="s">
        <v>1276</v>
      </c>
      <c r="C629" s="246"/>
      <c r="D629" s="246"/>
      <c r="E629" s="246"/>
      <c r="F629" s="246"/>
      <c r="G629" s="246"/>
      <c r="H629" s="246"/>
    </row>
    <row r="630" spans="2:12" ht="10.5" customHeight="1" x14ac:dyDescent="0.2">
      <c r="B630" s="457" t="s">
        <v>1277</v>
      </c>
      <c r="C630" s="246"/>
      <c r="D630" s="246"/>
      <c r="E630" s="246"/>
      <c r="F630" s="246"/>
      <c r="G630" s="246"/>
      <c r="H630" s="246"/>
    </row>
    <row r="631" spans="2:12" ht="10.5" customHeight="1" x14ac:dyDescent="0.2">
      <c r="B631" s="1811" t="s">
        <v>1401</v>
      </c>
      <c r="C631" s="1811"/>
      <c r="D631" s="1811"/>
      <c r="E631" s="1811"/>
      <c r="F631" s="1811"/>
      <c r="G631" s="1811"/>
      <c r="H631" s="1811"/>
    </row>
    <row r="632" spans="2:12" ht="10.5" customHeight="1" x14ac:dyDescent="0.2">
      <c r="B632" s="460" t="s">
        <v>1278</v>
      </c>
      <c r="C632" s="327"/>
      <c r="D632" s="327"/>
      <c r="E632" s="327"/>
      <c r="F632" s="327"/>
      <c r="G632" s="327"/>
      <c r="H632" s="327"/>
    </row>
    <row r="633" spans="2:12" ht="10.5" customHeight="1" x14ac:dyDescent="0.2">
      <c r="B633" s="460" t="s">
        <v>1279</v>
      </c>
      <c r="C633" s="327"/>
      <c r="D633" s="327"/>
      <c r="E633" s="327"/>
      <c r="F633" s="327"/>
      <c r="G633" s="327"/>
      <c r="H633" s="327"/>
    </row>
    <row r="634" spans="2:12" ht="10.5" customHeight="1" x14ac:dyDescent="0.2">
      <c r="B634" s="457" t="s">
        <v>1320</v>
      </c>
      <c r="C634" s="246"/>
      <c r="D634" s="246"/>
      <c r="E634" s="246"/>
      <c r="F634" s="246"/>
      <c r="G634" s="246"/>
      <c r="H634" s="246"/>
    </row>
    <row r="635" spans="2:12" ht="10.5" customHeight="1" x14ac:dyDescent="0.2">
      <c r="B635" s="457" t="s">
        <v>1321</v>
      </c>
      <c r="C635" s="246"/>
      <c r="D635" s="246"/>
      <c r="E635" s="246"/>
      <c r="F635" s="246"/>
      <c r="G635" s="246"/>
      <c r="H635" s="246"/>
    </row>
    <row r="636" spans="2:12" ht="10.5" customHeight="1" x14ac:dyDescent="0.2">
      <c r="B636" s="48"/>
    </row>
    <row r="637" spans="2:12" ht="10.5" customHeight="1" x14ac:dyDescent="0.2">
      <c r="B637" s="48"/>
    </row>
    <row r="638" spans="2:12" ht="10.5" customHeight="1" x14ac:dyDescent="0.2">
      <c r="B638" s="48"/>
    </row>
    <row r="639" spans="2:12" ht="10.5" customHeight="1" x14ac:dyDescent="0.2">
      <c r="B639" s="48"/>
    </row>
    <row r="640" spans="2:12" ht="10.5" customHeight="1" x14ac:dyDescent="0.2">
      <c r="C640" s="160"/>
      <c r="D640" s="160"/>
      <c r="E640" s="160"/>
      <c r="F640" s="160"/>
      <c r="G640" s="160"/>
      <c r="H640" s="160"/>
      <c r="I640" s="160"/>
      <c r="J640" s="160"/>
      <c r="K640" s="160"/>
      <c r="L640" s="160"/>
    </row>
    <row r="641" spans="2:6" ht="11.45" customHeight="1" x14ac:dyDescent="0.2">
      <c r="B641" s="60" t="s">
        <v>21</v>
      </c>
      <c r="C641" s="71"/>
      <c r="D641" s="59"/>
    </row>
    <row r="642" spans="2:6" ht="11.45" customHeight="1" x14ac:dyDescent="0.2">
      <c r="B642" s="1672" t="s">
        <v>1181</v>
      </c>
      <c r="C642" s="1698" t="s">
        <v>481</v>
      </c>
      <c r="D642" s="1700"/>
      <c r="E642" s="1698" t="s">
        <v>154</v>
      </c>
      <c r="F642" s="1700"/>
    </row>
    <row r="643" spans="2:6" ht="22.5" customHeight="1" x14ac:dyDescent="0.2">
      <c r="B643" s="1712"/>
      <c r="C643" s="251" t="s">
        <v>153</v>
      </c>
      <c r="D643" s="251" t="s">
        <v>629</v>
      </c>
      <c r="E643" s="255" t="s">
        <v>155</v>
      </c>
      <c r="F643" s="272" t="s">
        <v>156</v>
      </c>
    </row>
    <row r="644" spans="2:6" ht="11.45" customHeight="1" x14ac:dyDescent="0.2">
      <c r="B644" s="1673"/>
      <c r="C644" s="1682" t="s">
        <v>1247</v>
      </c>
      <c r="D644" s="1683"/>
      <c r="E644" s="1682" t="s">
        <v>168</v>
      </c>
      <c r="F644" s="1683"/>
    </row>
    <row r="645" spans="2:6" ht="10.5" customHeight="1" x14ac:dyDescent="0.2">
      <c r="B645" s="298" t="s">
        <v>143</v>
      </c>
      <c r="C645" s="545">
        <v>5381</v>
      </c>
      <c r="D645" s="323">
        <v>12970</v>
      </c>
      <c r="E645" s="1205">
        <v>23.12</v>
      </c>
      <c r="F645" s="143">
        <v>15.85</v>
      </c>
    </row>
    <row r="646" spans="2:6" ht="10.5" customHeight="1" x14ac:dyDescent="0.2">
      <c r="B646" s="298" t="s">
        <v>144</v>
      </c>
      <c r="C646" s="545">
        <v>6036</v>
      </c>
      <c r="D646" s="323">
        <v>13363</v>
      </c>
      <c r="E646" s="1205">
        <v>22.76</v>
      </c>
      <c r="F646" s="143">
        <v>20.34</v>
      </c>
    </row>
    <row r="647" spans="2:6" ht="10.5" customHeight="1" x14ac:dyDescent="0.2">
      <c r="B647" s="298" t="s">
        <v>145</v>
      </c>
      <c r="C647" s="545">
        <v>4562</v>
      </c>
      <c r="D647" s="323">
        <v>15384</v>
      </c>
      <c r="E647" s="1205">
        <v>26.34</v>
      </c>
      <c r="F647" s="143">
        <v>33.729999999999997</v>
      </c>
    </row>
    <row r="648" spans="2:6" ht="10.5" customHeight="1" x14ac:dyDescent="0.2">
      <c r="B648" s="298" t="s">
        <v>146</v>
      </c>
      <c r="C648" s="545">
        <v>4916</v>
      </c>
      <c r="D648" s="323">
        <v>6096</v>
      </c>
      <c r="E648" s="1205">
        <v>34.14</v>
      </c>
      <c r="F648" s="143">
        <v>27.79</v>
      </c>
    </row>
    <row r="649" spans="2:6" ht="10.5" customHeight="1" x14ac:dyDescent="0.2">
      <c r="B649" s="298" t="s">
        <v>147</v>
      </c>
      <c r="C649" s="545">
        <v>5696</v>
      </c>
      <c r="D649" s="323">
        <v>10493</v>
      </c>
      <c r="E649" s="1205">
        <v>51.52</v>
      </c>
      <c r="F649" s="143">
        <v>36.799999999999997</v>
      </c>
    </row>
    <row r="650" spans="2:6" ht="10.5" customHeight="1" x14ac:dyDescent="0.2">
      <c r="B650" s="298"/>
      <c r="C650" s="545"/>
      <c r="D650" s="323"/>
      <c r="E650" s="1205"/>
      <c r="F650" s="143"/>
    </row>
    <row r="651" spans="2:6" ht="10.5" customHeight="1" x14ac:dyDescent="0.2">
      <c r="B651" s="298" t="s">
        <v>148</v>
      </c>
      <c r="C651" s="545">
        <v>4787</v>
      </c>
      <c r="D651" s="323">
        <v>7531</v>
      </c>
      <c r="E651" s="1205">
        <v>42.89</v>
      </c>
      <c r="F651" s="143">
        <v>38.61</v>
      </c>
    </row>
    <row r="652" spans="2:6" ht="10.5" customHeight="1" x14ac:dyDescent="0.2">
      <c r="B652" s="298" t="s">
        <v>149</v>
      </c>
      <c r="C652" s="545">
        <v>6578</v>
      </c>
      <c r="D652" s="323">
        <v>9750</v>
      </c>
      <c r="E652" s="1205">
        <v>59.88</v>
      </c>
      <c r="F652" s="143">
        <v>63.43</v>
      </c>
    </row>
    <row r="653" spans="2:6" ht="10.5" customHeight="1" x14ac:dyDescent="0.2">
      <c r="B653" s="298" t="s">
        <v>150</v>
      </c>
      <c r="C653" s="545">
        <v>6054</v>
      </c>
      <c r="D653" s="323">
        <v>13802</v>
      </c>
      <c r="E653" s="1205">
        <v>51.62</v>
      </c>
      <c r="F653" s="143">
        <v>60.05</v>
      </c>
    </row>
    <row r="654" spans="2:6" ht="10.5" customHeight="1" x14ac:dyDescent="0.2">
      <c r="B654" s="298" t="s">
        <v>748</v>
      </c>
      <c r="C654" s="545">
        <v>6326</v>
      </c>
      <c r="D654" s="323">
        <v>18256</v>
      </c>
      <c r="E654" s="1205">
        <v>58.25</v>
      </c>
      <c r="F654" s="143">
        <v>86.1</v>
      </c>
    </row>
    <row r="655" spans="2:6" ht="10.5" customHeight="1" x14ac:dyDescent="0.2">
      <c r="B655" s="298" t="s">
        <v>749</v>
      </c>
      <c r="C655" s="545">
        <v>7456</v>
      </c>
      <c r="D655" s="323">
        <v>26393</v>
      </c>
      <c r="E655" s="1205">
        <v>61.51</v>
      </c>
      <c r="F655" s="143">
        <v>80.239999999999995</v>
      </c>
    </row>
    <row r="656" spans="2:6" ht="10.5" customHeight="1" x14ac:dyDescent="0.2">
      <c r="B656" s="298"/>
      <c r="C656" s="545"/>
      <c r="D656" s="323"/>
      <c r="E656" s="1205"/>
      <c r="F656" s="143"/>
    </row>
    <row r="657" spans="2:6" ht="10.5" customHeight="1" x14ac:dyDescent="0.2">
      <c r="B657" s="298" t="s">
        <v>750</v>
      </c>
      <c r="C657" s="545">
        <v>8770</v>
      </c>
      <c r="D657" s="323">
        <v>25885</v>
      </c>
      <c r="E657" s="1205">
        <v>62.71</v>
      </c>
      <c r="F657" s="143">
        <v>85.81</v>
      </c>
    </row>
    <row r="658" spans="2:6" ht="10.5" customHeight="1" x14ac:dyDescent="0.2">
      <c r="B658" s="298" t="s">
        <v>751</v>
      </c>
      <c r="C658" s="545">
        <v>8673</v>
      </c>
      <c r="D658" s="323">
        <v>27102</v>
      </c>
      <c r="E658" s="1205">
        <v>65.25</v>
      </c>
      <c r="F658" s="143">
        <v>85.37</v>
      </c>
    </row>
    <row r="659" spans="2:6" ht="10.5" customHeight="1" x14ac:dyDescent="0.2">
      <c r="B659" s="298" t="s">
        <v>752</v>
      </c>
      <c r="C659" s="545">
        <v>9515</v>
      </c>
      <c r="D659" s="323">
        <v>35599</v>
      </c>
      <c r="E659" s="1205">
        <v>67.150000000000006</v>
      </c>
      <c r="F659" s="143">
        <v>68.260000000000005</v>
      </c>
    </row>
    <row r="660" spans="2:6" ht="10.5" customHeight="1" x14ac:dyDescent="0.2">
      <c r="B660" s="298" t="s">
        <v>753</v>
      </c>
      <c r="C660" s="545">
        <v>9278</v>
      </c>
      <c r="D660" s="323">
        <v>32208</v>
      </c>
      <c r="E660" s="1205">
        <v>79.69</v>
      </c>
      <c r="F660" s="143">
        <v>81.72</v>
      </c>
    </row>
    <row r="661" spans="2:6" ht="10.5" customHeight="1" x14ac:dyDescent="0.2">
      <c r="B661" s="298" t="s">
        <v>754</v>
      </c>
      <c r="C661" s="545">
        <v>6355</v>
      </c>
      <c r="D661" s="323">
        <v>30768</v>
      </c>
      <c r="E661" s="1205">
        <v>95.96</v>
      </c>
      <c r="F661" s="143">
        <v>108.7</v>
      </c>
    </row>
    <row r="662" spans="2:6" ht="10.5" customHeight="1" x14ac:dyDescent="0.2">
      <c r="B662" s="298"/>
      <c r="C662" s="545"/>
      <c r="D662" s="323"/>
      <c r="E662" s="1205"/>
      <c r="F662" s="143"/>
    </row>
    <row r="663" spans="2:6" ht="10.5" customHeight="1" x14ac:dyDescent="0.2">
      <c r="B663" s="298" t="s">
        <v>755</v>
      </c>
      <c r="C663" s="545">
        <v>9385</v>
      </c>
      <c r="D663" s="323">
        <v>40085</v>
      </c>
      <c r="E663" s="1205">
        <v>100.48</v>
      </c>
      <c r="F663" s="143">
        <v>128.35</v>
      </c>
    </row>
    <row r="664" spans="2:6" ht="10.5" customHeight="1" x14ac:dyDescent="0.2">
      <c r="B664" s="298" t="s">
        <v>756</v>
      </c>
      <c r="C664" s="545">
        <v>10721</v>
      </c>
      <c r="D664" s="323">
        <v>33263</v>
      </c>
      <c r="E664" s="1205">
        <v>109.14</v>
      </c>
      <c r="F664" s="143">
        <v>137.59</v>
      </c>
    </row>
    <row r="665" spans="2:6" ht="10.5" customHeight="1" x14ac:dyDescent="0.2">
      <c r="B665" s="298" t="s">
        <v>757</v>
      </c>
      <c r="C665" s="545">
        <v>8820</v>
      </c>
      <c r="D665" s="323">
        <v>30137</v>
      </c>
      <c r="E665" s="1205">
        <v>124.42</v>
      </c>
      <c r="F665" s="143">
        <v>148.94999999999999</v>
      </c>
    </row>
    <row r="666" spans="2:6" ht="10.5" customHeight="1" x14ac:dyDescent="0.2">
      <c r="B666" s="298" t="s">
        <v>758</v>
      </c>
      <c r="C666" s="545">
        <v>8736</v>
      </c>
      <c r="D666" s="323">
        <v>23115</v>
      </c>
      <c r="E666" s="1205">
        <v>156.53</v>
      </c>
      <c r="F666" s="143">
        <v>173.19</v>
      </c>
    </row>
    <row r="667" spans="2:6" ht="10.5" customHeight="1" x14ac:dyDescent="0.2">
      <c r="B667" s="298" t="s">
        <v>759</v>
      </c>
      <c r="C667" s="545">
        <v>9186</v>
      </c>
      <c r="D667" s="323">
        <v>37075</v>
      </c>
      <c r="E667" s="1205">
        <v>176.23</v>
      </c>
      <c r="F667" s="143">
        <v>214.71</v>
      </c>
    </row>
    <row r="668" spans="2:6" ht="10.5" customHeight="1" x14ac:dyDescent="0.2">
      <c r="B668" s="298"/>
      <c r="C668" s="545"/>
      <c r="D668" s="323"/>
      <c r="E668" s="1205"/>
      <c r="F668" s="143"/>
    </row>
    <row r="669" spans="2:6" ht="10.5" customHeight="1" x14ac:dyDescent="0.2">
      <c r="B669" s="298" t="s">
        <v>760</v>
      </c>
      <c r="C669" s="545">
        <v>7549</v>
      </c>
      <c r="D669" s="323">
        <v>34098</v>
      </c>
      <c r="E669" s="1205">
        <v>266</v>
      </c>
      <c r="F669" s="143">
        <v>179</v>
      </c>
    </row>
    <row r="670" spans="2:6" ht="10.5" customHeight="1" x14ac:dyDescent="0.2">
      <c r="B670" s="298" t="s">
        <v>761</v>
      </c>
      <c r="C670" s="545">
        <v>6551</v>
      </c>
      <c r="D670" s="323">
        <v>43665</v>
      </c>
      <c r="E670" s="1205">
        <v>296</v>
      </c>
      <c r="F670" s="143">
        <v>223</v>
      </c>
    </row>
    <row r="671" spans="2:6" ht="10.5" customHeight="1" x14ac:dyDescent="0.2">
      <c r="B671" s="298" t="s">
        <v>449</v>
      </c>
      <c r="C671" s="545">
        <v>8358</v>
      </c>
      <c r="D671" s="323">
        <v>29773</v>
      </c>
      <c r="E671" s="1205">
        <v>453</v>
      </c>
      <c r="F671" s="143">
        <v>281</v>
      </c>
    </row>
    <row r="672" spans="2:6" ht="10.5" customHeight="1" x14ac:dyDescent="0.2">
      <c r="B672" s="298" t="s">
        <v>450</v>
      </c>
      <c r="C672" s="545">
        <v>5970</v>
      </c>
      <c r="D672" s="323">
        <v>34856</v>
      </c>
      <c r="E672" s="1205">
        <v>361</v>
      </c>
      <c r="F672" s="143">
        <v>272</v>
      </c>
    </row>
    <row r="673" spans="2:10" ht="10.5" customHeight="1" x14ac:dyDescent="0.2">
      <c r="B673" s="298" t="s">
        <v>451</v>
      </c>
      <c r="C673" s="545">
        <v>6102</v>
      </c>
      <c r="D673" s="323">
        <v>39657</v>
      </c>
      <c r="E673" s="1205">
        <v>379</v>
      </c>
      <c r="F673" s="143">
        <v>294</v>
      </c>
    </row>
    <row r="674" spans="2:10" ht="10.5" customHeight="1" x14ac:dyDescent="0.2">
      <c r="B674" s="298"/>
      <c r="C674" s="545"/>
      <c r="D674" s="323"/>
      <c r="E674" s="1205"/>
      <c r="F674" s="143"/>
    </row>
    <row r="675" spans="2:10" ht="10.5" customHeight="1" x14ac:dyDescent="0.2">
      <c r="B675" s="298" t="s">
        <v>320</v>
      </c>
      <c r="C675" s="545">
        <v>4615</v>
      </c>
      <c r="D675" s="323">
        <v>30077</v>
      </c>
      <c r="E675" s="1205">
        <v>325</v>
      </c>
      <c r="F675" s="143">
        <v>326</v>
      </c>
    </row>
    <row r="676" spans="2:10" ht="10.5" customHeight="1" x14ac:dyDescent="0.2">
      <c r="B676" s="298" t="s">
        <v>321</v>
      </c>
      <c r="C676" s="545">
        <v>6092</v>
      </c>
      <c r="D676" s="323">
        <v>41985</v>
      </c>
      <c r="E676" s="1205">
        <v>348</v>
      </c>
      <c r="F676" s="143">
        <v>314</v>
      </c>
    </row>
    <row r="677" spans="2:10" ht="10.5" customHeight="1" x14ac:dyDescent="0.2">
      <c r="B677" s="298" t="s">
        <v>322</v>
      </c>
      <c r="C677" s="545">
        <v>5772</v>
      </c>
      <c r="D677" s="323">
        <v>28335</v>
      </c>
      <c r="E677" s="1205">
        <v>239.86</v>
      </c>
      <c r="F677" s="143">
        <v>416.5</v>
      </c>
    </row>
    <row r="678" spans="2:10" ht="10.5" customHeight="1" x14ac:dyDescent="0.2">
      <c r="B678" s="498" t="s">
        <v>323</v>
      </c>
      <c r="C678" s="545">
        <v>6248</v>
      </c>
      <c r="D678" s="323">
        <v>42594</v>
      </c>
      <c r="E678" s="1205">
        <v>462.78</v>
      </c>
      <c r="F678" s="143">
        <v>507.5</v>
      </c>
      <c r="I678" s="65"/>
      <c r="J678" s="59"/>
    </row>
    <row r="679" spans="2:10" ht="10.5" customHeight="1" x14ac:dyDescent="0.2">
      <c r="B679" s="498" t="s">
        <v>279</v>
      </c>
      <c r="C679" s="545">
        <v>4916</v>
      </c>
      <c r="D679" s="323">
        <v>38142</v>
      </c>
      <c r="E679" s="1205">
        <v>263.22000000000003</v>
      </c>
      <c r="F679" s="143">
        <v>466.06</v>
      </c>
      <c r="I679" s="59"/>
    </row>
    <row r="680" spans="2:10" ht="10.5" customHeight="1" x14ac:dyDescent="0.2">
      <c r="B680" s="298"/>
      <c r="C680" s="545"/>
      <c r="D680" s="323"/>
      <c r="E680" s="1205"/>
      <c r="F680" s="143"/>
    </row>
    <row r="681" spans="2:10" ht="10.5" customHeight="1" x14ac:dyDescent="0.2">
      <c r="B681" s="498" t="s">
        <v>324</v>
      </c>
      <c r="C681" s="545">
        <v>4302</v>
      </c>
      <c r="D681" s="323">
        <v>34843</v>
      </c>
      <c r="E681" s="1205">
        <v>295.89</v>
      </c>
      <c r="F681" s="143">
        <v>418.8</v>
      </c>
    </row>
    <row r="682" spans="2:10" ht="10.5" customHeight="1" x14ac:dyDescent="0.2">
      <c r="B682" s="498" t="s">
        <v>325</v>
      </c>
      <c r="C682" s="495">
        <v>4948</v>
      </c>
      <c r="D682" s="324">
        <v>42355</v>
      </c>
      <c r="E682" s="951">
        <v>319.57</v>
      </c>
      <c r="F682" s="143">
        <v>282.99</v>
      </c>
    </row>
    <row r="683" spans="2:10" ht="10.5" customHeight="1" x14ac:dyDescent="0.2">
      <c r="B683" s="298" t="s">
        <v>278</v>
      </c>
      <c r="C683" s="495">
        <v>5697</v>
      </c>
      <c r="D683" s="324">
        <v>36727</v>
      </c>
      <c r="E683" s="951">
        <v>358.39</v>
      </c>
      <c r="F683" s="143">
        <v>482.78</v>
      </c>
    </row>
    <row r="684" spans="2:10" ht="10.5" customHeight="1" x14ac:dyDescent="0.2">
      <c r="B684" s="298" t="s">
        <v>715</v>
      </c>
      <c r="C684" s="495">
        <v>5800</v>
      </c>
      <c r="D684" s="324">
        <v>39516</v>
      </c>
      <c r="E684" s="951">
        <v>261.02999999999997</v>
      </c>
      <c r="F684" s="285">
        <v>427.42</v>
      </c>
    </row>
    <row r="685" spans="2:10" ht="10.5" customHeight="1" x14ac:dyDescent="0.2">
      <c r="B685" s="298" t="s">
        <v>743</v>
      </c>
      <c r="C685" s="495">
        <v>5875</v>
      </c>
      <c r="D685" s="324">
        <v>30416</v>
      </c>
      <c r="E685" s="951">
        <v>465.01</v>
      </c>
      <c r="F685" s="285">
        <v>439.01</v>
      </c>
    </row>
    <row r="686" spans="2:10" ht="10.5" customHeight="1" x14ac:dyDescent="0.2">
      <c r="B686" s="298"/>
      <c r="C686" s="495"/>
      <c r="D686" s="287"/>
      <c r="E686" s="951"/>
      <c r="F686" s="285"/>
    </row>
    <row r="687" spans="2:10" ht="10.5" customHeight="1" x14ac:dyDescent="0.2">
      <c r="B687" s="298" t="s">
        <v>496</v>
      </c>
      <c r="C687" s="495">
        <v>4890</v>
      </c>
      <c r="D687" s="144">
        <v>41229</v>
      </c>
      <c r="E687" s="951">
        <v>593</v>
      </c>
      <c r="F687" s="285">
        <v>448</v>
      </c>
    </row>
    <row r="688" spans="2:10" ht="10.5" customHeight="1" x14ac:dyDescent="0.2">
      <c r="B688" s="298" t="s">
        <v>382</v>
      </c>
      <c r="C688" s="495">
        <v>5064</v>
      </c>
      <c r="D688" s="144">
        <v>44032</v>
      </c>
      <c r="E688" s="951">
        <v>656</v>
      </c>
      <c r="F688" s="285">
        <v>558.79999999999995</v>
      </c>
    </row>
    <row r="689" spans="2:9" ht="10.5" customHeight="1" x14ac:dyDescent="0.2">
      <c r="B689" s="300">
        <v>39295</v>
      </c>
      <c r="C689" s="495">
        <v>4997</v>
      </c>
      <c r="D689" s="144">
        <v>42440</v>
      </c>
      <c r="E689" s="951">
        <v>667.35</v>
      </c>
      <c r="F689" s="285">
        <v>669.96</v>
      </c>
    </row>
    <row r="690" spans="2:9" ht="10.5" customHeight="1" x14ac:dyDescent="0.2">
      <c r="B690" s="300">
        <v>39692</v>
      </c>
      <c r="C690" s="495">
        <v>5712</v>
      </c>
      <c r="D690" s="144">
        <v>32719</v>
      </c>
      <c r="E690" s="951">
        <v>688.04</v>
      </c>
      <c r="F690" s="285">
        <v>997.8</v>
      </c>
    </row>
    <row r="691" spans="2:9" ht="10.5" customHeight="1" x14ac:dyDescent="0.2">
      <c r="B691" s="300">
        <v>40087</v>
      </c>
      <c r="C691" s="495">
        <v>6214</v>
      </c>
      <c r="D691" s="144">
        <v>50628</v>
      </c>
      <c r="E691" s="951">
        <v>697.73</v>
      </c>
      <c r="F691" s="285">
        <v>873.44</v>
      </c>
    </row>
    <row r="692" spans="2:9" ht="10.5" customHeight="1" x14ac:dyDescent="0.2">
      <c r="B692" s="300"/>
      <c r="C692" s="495"/>
      <c r="D692" s="144"/>
      <c r="E692" s="951"/>
      <c r="F692" s="285"/>
    </row>
    <row r="693" spans="2:9" ht="10.5" customHeight="1" x14ac:dyDescent="0.2">
      <c r="B693" s="491" t="s">
        <v>332</v>
      </c>
      <c r="C693" s="495">
        <v>5286</v>
      </c>
      <c r="D693" s="495">
        <v>28700</v>
      </c>
      <c r="E693" s="951">
        <v>735.92</v>
      </c>
      <c r="F693" s="952">
        <v>1192.9100000000001</v>
      </c>
    </row>
    <row r="694" spans="2:9" ht="10.5" customHeight="1" x14ac:dyDescent="0.2">
      <c r="B694" s="491" t="s">
        <v>335</v>
      </c>
      <c r="C694" s="495">
        <v>5602</v>
      </c>
      <c r="D694" s="495">
        <v>37907</v>
      </c>
      <c r="E694" s="1206">
        <v>1085.58</v>
      </c>
      <c r="F694" s="952">
        <v>1255.8399999999999</v>
      </c>
      <c r="I694" s="59"/>
    </row>
    <row r="695" spans="2:9" ht="10.5" customHeight="1" x14ac:dyDescent="0.2">
      <c r="B695" s="491" t="s">
        <v>1318</v>
      </c>
      <c r="C695" s="495">
        <v>6255</v>
      </c>
      <c r="D695" s="495">
        <v>55789</v>
      </c>
      <c r="E695" s="1206">
        <v>1122.74</v>
      </c>
      <c r="F695" s="952">
        <v>1199.6600000000001</v>
      </c>
    </row>
    <row r="696" spans="2:9" ht="10.5" customHeight="1" x14ac:dyDescent="0.2">
      <c r="B696" s="491" t="s">
        <v>1356</v>
      </c>
      <c r="C696" s="495">
        <v>5226</v>
      </c>
      <c r="D696" s="495">
        <v>46051</v>
      </c>
      <c r="E696" s="1206">
        <v>1256.6600000000001</v>
      </c>
      <c r="F696" s="952">
        <v>1287.98</v>
      </c>
    </row>
    <row r="697" spans="2:9" ht="10.5" customHeight="1" x14ac:dyDescent="0.2">
      <c r="B697" s="491" t="s">
        <v>1357</v>
      </c>
      <c r="C697" s="495">
        <v>6907</v>
      </c>
      <c r="D697" s="495">
        <v>60537</v>
      </c>
      <c r="E697" s="1398">
        <v>923.64</v>
      </c>
      <c r="F697" s="952">
        <v>1101.04</v>
      </c>
    </row>
    <row r="698" spans="2:9" ht="10.5" customHeight="1" x14ac:dyDescent="0.2">
      <c r="B698" s="491"/>
      <c r="C698" s="495"/>
      <c r="D698" s="495"/>
      <c r="E698" s="1398"/>
      <c r="F698" s="952"/>
    </row>
    <row r="699" spans="2:9" ht="10.5" customHeight="1" x14ac:dyDescent="0.2">
      <c r="B699" s="491" t="s">
        <v>1400</v>
      </c>
      <c r="C699" s="495">
        <v>6779</v>
      </c>
      <c r="D699" s="495">
        <v>54629</v>
      </c>
      <c r="E699" s="1398">
        <v>1593.78</v>
      </c>
      <c r="F699" s="952">
        <v>1669.28</v>
      </c>
    </row>
    <row r="700" spans="2:9" ht="10.5" customHeight="1" x14ac:dyDescent="0.2">
      <c r="B700" s="492" t="s">
        <v>1495</v>
      </c>
      <c r="C700" s="496">
        <v>6181</v>
      </c>
      <c r="D700" s="496">
        <v>65589</v>
      </c>
      <c r="E700" s="1417">
        <v>1493.41</v>
      </c>
      <c r="F700" s="953">
        <v>1406.44</v>
      </c>
      <c r="H700" s="59"/>
    </row>
    <row r="701" spans="2:9" ht="12" customHeight="1" x14ac:dyDescent="0.2">
      <c r="B701" s="268" t="s">
        <v>958</v>
      </c>
      <c r="C701" s="268" t="s">
        <v>157</v>
      </c>
      <c r="D701" s="212"/>
    </row>
    <row r="702" spans="2:9" ht="10.5" customHeight="1" x14ac:dyDescent="0.2">
      <c r="B702" s="215"/>
      <c r="C702" s="215" t="s">
        <v>747</v>
      </c>
      <c r="D702" s="245"/>
      <c r="H702" s="59"/>
    </row>
    <row r="703" spans="2:9" ht="9.75" customHeight="1" x14ac:dyDescent="0.2">
      <c r="B703" s="215"/>
      <c r="C703" s="215"/>
      <c r="D703" s="214"/>
      <c r="H703" s="59"/>
    </row>
    <row r="704" spans="2:9" ht="10.5" customHeight="1" x14ac:dyDescent="0.2">
      <c r="B704" s="328" t="s">
        <v>1076</v>
      </c>
      <c r="C704" s="329"/>
      <c r="D704" s="214"/>
      <c r="E704" s="59"/>
    </row>
    <row r="705" spans="2:15" ht="10.5" customHeight="1" x14ac:dyDescent="0.2">
      <c r="B705" s="61"/>
      <c r="C705" s="188"/>
      <c r="D705" s="188"/>
      <c r="E705" s="188"/>
      <c r="F705" s="188"/>
    </row>
    <row r="706" spans="2:15" ht="10.5" customHeight="1" x14ac:dyDescent="0.2">
      <c r="B706" s="61"/>
      <c r="C706" s="59"/>
      <c r="D706" s="131"/>
      <c r="E706" s="59"/>
    </row>
    <row r="707" spans="2:15" ht="10.5" customHeight="1" x14ac:dyDescent="0.2">
      <c r="B707" s="61"/>
      <c r="C707" s="59"/>
      <c r="D707" s="131"/>
      <c r="E707" s="59"/>
    </row>
    <row r="708" spans="2:15" ht="10.5" customHeight="1" x14ac:dyDescent="0.2">
      <c r="B708" s="61"/>
      <c r="C708" s="59"/>
      <c r="D708" s="131"/>
      <c r="E708" s="59"/>
    </row>
    <row r="709" spans="2:15" ht="10.5" customHeight="1" x14ac:dyDescent="0.2">
      <c r="B709" s="61"/>
      <c r="C709" s="59"/>
      <c r="D709" s="131"/>
      <c r="E709" s="59"/>
    </row>
    <row r="710" spans="2:15" ht="10.5" customHeight="1" x14ac:dyDescent="0.2">
      <c r="B710" s="61"/>
      <c r="C710" s="59"/>
      <c r="D710" s="131"/>
      <c r="E710" s="59"/>
    </row>
    <row r="711" spans="2:15" ht="10.5" customHeight="1" x14ac:dyDescent="0.2">
      <c r="B711" s="61"/>
      <c r="C711" s="59"/>
      <c r="D711" s="131"/>
      <c r="E711" s="59"/>
    </row>
    <row r="712" spans="2:15" ht="10.5" customHeight="1" x14ac:dyDescent="0.2">
      <c r="B712" s="61"/>
      <c r="C712" s="59"/>
      <c r="D712" s="131"/>
      <c r="E712" s="59"/>
    </row>
    <row r="713" spans="2:15" ht="10.5" customHeight="1" x14ac:dyDescent="0.2">
      <c r="B713" s="61"/>
      <c r="C713" s="59"/>
      <c r="D713" s="131"/>
      <c r="E713" s="59"/>
      <c r="G713" s="149">
        <v>44</v>
      </c>
    </row>
    <row r="714" spans="2:15" ht="10.5" customHeight="1" x14ac:dyDescent="0.2">
      <c r="B714" s="61"/>
      <c r="C714" s="59"/>
      <c r="D714" s="131"/>
      <c r="E714" s="59"/>
    </row>
    <row r="715" spans="2:15" ht="11.45" customHeight="1" x14ac:dyDescent="0.2">
      <c r="B715" s="60" t="s">
        <v>14</v>
      </c>
      <c r="D715" s="71"/>
    </row>
    <row r="716" spans="2:15" ht="11.45" customHeight="1" x14ac:dyDescent="0.2">
      <c r="B716" s="1672" t="s">
        <v>592</v>
      </c>
      <c r="C716" s="1636" t="s">
        <v>720</v>
      </c>
      <c r="D716" s="1639"/>
      <c r="E716" s="1639"/>
      <c r="F716" s="1639"/>
      <c r="G716" s="1639"/>
      <c r="H716" s="1639"/>
      <c r="I716" s="1639"/>
      <c r="J716" s="1639"/>
      <c r="K716" s="1639"/>
      <c r="L716" s="1640"/>
      <c r="M716" s="1636" t="s">
        <v>721</v>
      </c>
      <c r="N716" s="1639"/>
      <c r="O716" s="1640"/>
    </row>
    <row r="717" spans="2:15" ht="12" customHeight="1" x14ac:dyDescent="0.2">
      <c r="B717" s="1712"/>
      <c r="C717" s="1698" t="s">
        <v>722</v>
      </c>
      <c r="D717" s="1700"/>
      <c r="E717" s="1699" t="s">
        <v>723</v>
      </c>
      <c r="F717" s="1700"/>
      <c r="G717" s="1698" t="s">
        <v>724</v>
      </c>
      <c r="H717" s="1700"/>
      <c r="I717" s="1698" t="s">
        <v>1077</v>
      </c>
      <c r="J717" s="1700"/>
      <c r="K717" s="1698" t="s">
        <v>725</v>
      </c>
      <c r="L717" s="1700"/>
      <c r="M717" s="691" t="s">
        <v>722</v>
      </c>
      <c r="N717" s="688" t="s">
        <v>723</v>
      </c>
      <c r="O717" s="691" t="s">
        <v>726</v>
      </c>
    </row>
    <row r="718" spans="2:15" ht="11.25" customHeight="1" x14ac:dyDescent="0.2">
      <c r="B718" s="1673"/>
      <c r="C718" s="1816" t="s">
        <v>287</v>
      </c>
      <c r="D718" s="1854"/>
      <c r="E718" s="1854"/>
      <c r="F718" s="1854"/>
      <c r="G718" s="1854"/>
      <c r="H718" s="1854"/>
      <c r="I718" s="1854"/>
      <c r="J718" s="1854"/>
      <c r="K718" s="1854"/>
      <c r="L718" s="1815"/>
      <c r="M718" s="435" t="s">
        <v>1249</v>
      </c>
      <c r="N718" s="1636" t="s">
        <v>1248</v>
      </c>
      <c r="O718" s="1640"/>
    </row>
    <row r="719" spans="2:15" ht="10.5" customHeight="1" x14ac:dyDescent="0.2">
      <c r="B719" s="399">
        <v>1990</v>
      </c>
      <c r="C719" s="1817">
        <v>378337196</v>
      </c>
      <c r="D719" s="1818"/>
      <c r="E719" s="1820">
        <v>70607382</v>
      </c>
      <c r="F719" s="1835"/>
      <c r="G719" s="1817">
        <v>322393118</v>
      </c>
      <c r="H719" s="1818"/>
      <c r="I719" s="1817">
        <v>80712285</v>
      </c>
      <c r="J719" s="1818"/>
      <c r="K719" s="1844">
        <f>SUM(C719:I719)</f>
        <v>852049981</v>
      </c>
      <c r="L719" s="1845"/>
      <c r="M719" s="1049">
        <v>95.4</v>
      </c>
      <c r="N719" s="1050">
        <v>54.63</v>
      </c>
      <c r="O719" s="1049">
        <v>41.17</v>
      </c>
    </row>
    <row r="720" spans="2:15" ht="10.5" customHeight="1" x14ac:dyDescent="0.2">
      <c r="B720" s="399">
        <v>1991</v>
      </c>
      <c r="C720" s="1817">
        <v>396409885</v>
      </c>
      <c r="D720" s="1818"/>
      <c r="E720" s="1820">
        <v>109247429</v>
      </c>
      <c r="F720" s="1835"/>
      <c r="G720" s="1817">
        <v>296010535</v>
      </c>
      <c r="H720" s="1818"/>
      <c r="I720" s="1817">
        <v>55720871</v>
      </c>
      <c r="J720" s="1818"/>
      <c r="K720" s="1844">
        <f>SUM(C720:I720)</f>
        <v>857388720</v>
      </c>
      <c r="L720" s="1845"/>
      <c r="M720" s="1049">
        <v>106.97</v>
      </c>
      <c r="N720" s="1050">
        <v>67.39</v>
      </c>
      <c r="O720" s="1049">
        <v>42.34</v>
      </c>
    </row>
    <row r="721" spans="1:15" ht="10.5" customHeight="1" x14ac:dyDescent="0.2">
      <c r="B721" s="399">
        <v>1992</v>
      </c>
      <c r="C721" s="1817">
        <v>426592036</v>
      </c>
      <c r="D721" s="1818"/>
      <c r="E721" s="1820">
        <v>84577454</v>
      </c>
      <c r="F721" s="1835"/>
      <c r="G721" s="1817">
        <v>258839443</v>
      </c>
      <c r="H721" s="1818"/>
      <c r="I721" s="1817">
        <v>113856018</v>
      </c>
      <c r="J721" s="1818"/>
      <c r="K721" s="1844">
        <f>SUM(C721:I721)</f>
        <v>883864951</v>
      </c>
      <c r="L721" s="1845"/>
      <c r="M721" s="1049">
        <v>121.87</v>
      </c>
      <c r="N721" s="1050">
        <v>68.489999999999995</v>
      </c>
      <c r="O721" s="1049">
        <v>40.21</v>
      </c>
    </row>
    <row r="722" spans="1:15" ht="10.5" customHeight="1" x14ac:dyDescent="0.2">
      <c r="B722" s="399">
        <v>1993</v>
      </c>
      <c r="C722" s="1817">
        <v>395039213</v>
      </c>
      <c r="D722" s="1818"/>
      <c r="E722" s="1820">
        <v>45857111</v>
      </c>
      <c r="F722" s="1835"/>
      <c r="G722" s="1817">
        <v>187162544</v>
      </c>
      <c r="H722" s="1818"/>
      <c r="I722" s="1817">
        <v>183031719</v>
      </c>
      <c r="J722" s="1818"/>
      <c r="K722" s="1844">
        <f>SUM(C722:I722)</f>
        <v>811090587</v>
      </c>
      <c r="L722" s="1845"/>
      <c r="M722" s="1049">
        <v>130.06</v>
      </c>
      <c r="N722" s="1050">
        <v>68.989999999999995</v>
      </c>
      <c r="O722" s="1049">
        <v>30.68</v>
      </c>
    </row>
    <row r="723" spans="1:15" ht="10.5" customHeight="1" x14ac:dyDescent="0.2">
      <c r="B723" s="399">
        <v>1994</v>
      </c>
      <c r="C723" s="1817">
        <v>420720723</v>
      </c>
      <c r="D723" s="1818"/>
      <c r="E723" s="1820">
        <v>74429354</v>
      </c>
      <c r="F723" s="1835"/>
      <c r="G723" s="1817">
        <v>224778655</v>
      </c>
      <c r="H723" s="1818"/>
      <c r="I723" s="1817">
        <v>84454121</v>
      </c>
      <c r="J723" s="1818"/>
      <c r="K723" s="1844">
        <f>SUM(C723:I723)</f>
        <v>804382853</v>
      </c>
      <c r="L723" s="1845"/>
      <c r="M723" s="1049">
        <v>127.26</v>
      </c>
      <c r="N723" s="1050">
        <v>87.72</v>
      </c>
      <c r="O723" s="1049">
        <v>56.24</v>
      </c>
    </row>
    <row r="724" spans="1:15" ht="10.5" customHeight="1" x14ac:dyDescent="0.2">
      <c r="B724" s="399"/>
      <c r="C724" s="1817"/>
      <c r="D724" s="1818"/>
      <c r="E724" s="1820"/>
      <c r="F724" s="1835"/>
      <c r="G724" s="1817"/>
      <c r="H724" s="1818"/>
      <c r="I724" s="1817"/>
      <c r="J724" s="1818"/>
      <c r="K724" s="1844"/>
      <c r="L724" s="1845"/>
      <c r="M724" s="1049"/>
      <c r="N724" s="1050"/>
      <c r="O724" s="1049"/>
    </row>
    <row r="725" spans="1:15" ht="10.5" customHeight="1" x14ac:dyDescent="0.2">
      <c r="B725" s="399">
        <v>1995</v>
      </c>
      <c r="C725" s="1817">
        <v>497584351</v>
      </c>
      <c r="D725" s="1818"/>
      <c r="E725" s="1820">
        <v>79633856</v>
      </c>
      <c r="F725" s="1835"/>
      <c r="G725" s="1817">
        <v>175449865</v>
      </c>
      <c r="H725" s="1818"/>
      <c r="I725" s="1817">
        <v>91960391</v>
      </c>
      <c r="J725" s="1818"/>
      <c r="K725" s="1844">
        <f>SUM(C725:I725)</f>
        <v>844628463</v>
      </c>
      <c r="L725" s="1845"/>
      <c r="M725" s="1049">
        <v>143.28</v>
      </c>
      <c r="N725" s="1050">
        <v>97.05</v>
      </c>
      <c r="O725" s="1049">
        <v>58.89</v>
      </c>
    </row>
    <row r="726" spans="1:15" ht="10.5" customHeight="1" x14ac:dyDescent="0.2">
      <c r="B726" s="399">
        <v>1996</v>
      </c>
      <c r="C726" s="1817">
        <v>576663976</v>
      </c>
      <c r="D726" s="1818"/>
      <c r="E726" s="1820">
        <v>126060326</v>
      </c>
      <c r="F726" s="1835"/>
      <c r="G726" s="1817">
        <v>142347061</v>
      </c>
      <c r="H726" s="1818"/>
      <c r="I726" s="1817">
        <v>54261522</v>
      </c>
      <c r="J726" s="1818"/>
      <c r="K726" s="1844">
        <f>SUM(C726:I726)</f>
        <v>899332885</v>
      </c>
      <c r="L726" s="1845"/>
      <c r="M726" s="1049">
        <v>172.29</v>
      </c>
      <c r="N726" s="1050">
        <v>115.17</v>
      </c>
      <c r="O726" s="1049">
        <v>92.39</v>
      </c>
    </row>
    <row r="727" spans="1:15" ht="10.5" customHeight="1" x14ac:dyDescent="0.2">
      <c r="B727" s="399">
        <v>1997</v>
      </c>
      <c r="C727" s="1817">
        <v>546688605</v>
      </c>
      <c r="D727" s="1818"/>
      <c r="E727" s="1820">
        <v>142354553</v>
      </c>
      <c r="F727" s="1835"/>
      <c r="G727" s="1817">
        <v>122413493</v>
      </c>
      <c r="H727" s="1818"/>
      <c r="I727" s="1817">
        <v>69458508</v>
      </c>
      <c r="J727" s="1818"/>
      <c r="K727" s="1844">
        <f>SUM(C727:I727)</f>
        <v>880915159</v>
      </c>
      <c r="L727" s="1845"/>
      <c r="M727" s="1049">
        <v>204.01</v>
      </c>
      <c r="N727" s="1050">
        <v>126.81</v>
      </c>
      <c r="O727" s="1049">
        <v>80</v>
      </c>
    </row>
    <row r="728" spans="1:15" ht="10.5" customHeight="1" x14ac:dyDescent="0.2">
      <c r="B728" s="399">
        <v>1998</v>
      </c>
      <c r="C728" s="1817">
        <v>544387811</v>
      </c>
      <c r="D728" s="1818"/>
      <c r="E728" s="1820">
        <v>107515284</v>
      </c>
      <c r="F728" s="1835"/>
      <c r="G728" s="1817">
        <v>118348265</v>
      </c>
      <c r="H728" s="1818"/>
      <c r="I728" s="1817">
        <v>45324129</v>
      </c>
      <c r="J728" s="1818"/>
      <c r="K728" s="1844">
        <f>SUM(C728:I728)</f>
        <v>815575489</v>
      </c>
      <c r="L728" s="1845"/>
      <c r="M728" s="1049">
        <v>222.84</v>
      </c>
      <c r="N728" s="1050">
        <v>132.79</v>
      </c>
      <c r="O728" s="1049">
        <v>85.3</v>
      </c>
    </row>
    <row r="729" spans="1:15" ht="10.5" customHeight="1" x14ac:dyDescent="0.2">
      <c r="B729" s="399">
        <v>1999</v>
      </c>
      <c r="C729" s="1817">
        <v>595907559</v>
      </c>
      <c r="D729" s="1818"/>
      <c r="E729" s="1820">
        <v>47972702</v>
      </c>
      <c r="F729" s="1835"/>
      <c r="G729" s="1846">
        <v>152961143</v>
      </c>
      <c r="H729" s="1818"/>
      <c r="I729" s="1817">
        <v>117254086</v>
      </c>
      <c r="J729" s="1818"/>
      <c r="K729" s="1844">
        <f>SUM(C729:I729)</f>
        <v>914095490</v>
      </c>
      <c r="L729" s="1845"/>
      <c r="M729" s="1049">
        <v>214.72</v>
      </c>
      <c r="N729" s="1050">
        <v>127.44</v>
      </c>
      <c r="O729" s="1049">
        <v>73.06</v>
      </c>
    </row>
    <row r="730" spans="1:15" ht="10.5" customHeight="1" x14ac:dyDescent="0.2">
      <c r="B730" s="399"/>
      <c r="C730" s="1817"/>
      <c r="D730" s="1818"/>
      <c r="E730" s="1820"/>
      <c r="F730" s="1835"/>
      <c r="G730" s="1817"/>
      <c r="H730" s="1818"/>
      <c r="I730" s="1817"/>
      <c r="J730" s="1818"/>
      <c r="K730" s="1844"/>
      <c r="L730" s="1845"/>
      <c r="M730" s="1049"/>
      <c r="N730" s="1050"/>
      <c r="O730" s="1049"/>
    </row>
    <row r="731" spans="1:15" ht="10.5" customHeight="1" x14ac:dyDescent="0.2">
      <c r="B731" s="399">
        <v>2000</v>
      </c>
      <c r="C731" s="1817">
        <v>540233265</v>
      </c>
      <c r="D731" s="1818"/>
      <c r="E731" s="1820">
        <v>24825560</v>
      </c>
      <c r="F731" s="1835"/>
      <c r="G731" s="1817">
        <v>129857983</v>
      </c>
      <c r="H731" s="1818"/>
      <c r="I731" s="1817">
        <v>142292995</v>
      </c>
      <c r="J731" s="1818"/>
      <c r="K731" s="1844">
        <f>SUM(C731:I731)</f>
        <v>837209803</v>
      </c>
      <c r="L731" s="1845"/>
      <c r="M731" s="1049">
        <v>212.03</v>
      </c>
      <c r="N731" s="1050">
        <v>119.56</v>
      </c>
      <c r="O731" s="1049">
        <v>64.86</v>
      </c>
    </row>
    <row r="732" spans="1:15" ht="10.5" customHeight="1" x14ac:dyDescent="0.2">
      <c r="B732" s="399">
        <v>2001</v>
      </c>
      <c r="C732" s="1817">
        <v>530399518</v>
      </c>
      <c r="D732" s="1818"/>
      <c r="E732" s="1820">
        <v>8130916</v>
      </c>
      <c r="F732" s="1835"/>
      <c r="G732" s="1846">
        <v>108546970</v>
      </c>
      <c r="H732" s="1818"/>
      <c r="I732" s="1817">
        <v>99407830</v>
      </c>
      <c r="J732" s="1818"/>
      <c r="K732" s="1844">
        <f>SUM(C732:I732)</f>
        <v>746485234</v>
      </c>
      <c r="L732" s="1845"/>
      <c r="M732" s="1049">
        <v>229.23</v>
      </c>
      <c r="N732" s="1050">
        <v>115.2</v>
      </c>
      <c r="O732" s="1049">
        <v>63.16</v>
      </c>
    </row>
    <row r="733" spans="1:15" ht="10.5" customHeight="1" x14ac:dyDescent="0.2">
      <c r="A733" s="1862">
        <v>45</v>
      </c>
      <c r="B733" s="443">
        <v>2002</v>
      </c>
      <c r="C733" s="1817">
        <v>567239847</v>
      </c>
      <c r="D733" s="1818"/>
      <c r="E733" s="1820">
        <v>26797303</v>
      </c>
      <c r="F733" s="1835"/>
      <c r="G733" s="1846">
        <v>124794222</v>
      </c>
      <c r="H733" s="1818"/>
      <c r="I733" s="1817">
        <v>115324822</v>
      </c>
      <c r="J733" s="1818"/>
      <c r="K733" s="1844">
        <f>SUM(C733:I733)</f>
        <v>834156194</v>
      </c>
      <c r="L733" s="1845"/>
      <c r="M733" s="1049">
        <v>299.36</v>
      </c>
      <c r="N733" s="1050">
        <v>130.22999999999999</v>
      </c>
      <c r="O733" s="1049">
        <v>73.5</v>
      </c>
    </row>
    <row r="734" spans="1:15" ht="10.5" customHeight="1" x14ac:dyDescent="0.2">
      <c r="A734" s="1862"/>
      <c r="B734" s="443">
        <v>2003</v>
      </c>
      <c r="C734" s="1817">
        <v>712660742</v>
      </c>
      <c r="D734" s="1818"/>
      <c r="E734" s="1820">
        <v>50453126</v>
      </c>
      <c r="F734" s="1835"/>
      <c r="G734" s="1817">
        <v>122209343</v>
      </c>
      <c r="H734" s="1818"/>
      <c r="I734" s="1817">
        <v>70692300</v>
      </c>
      <c r="J734" s="1818"/>
      <c r="K734" s="1844">
        <f>SUM(C734:I734)</f>
        <v>956015511</v>
      </c>
      <c r="L734" s="1845"/>
      <c r="M734" s="1049">
        <v>378.06</v>
      </c>
      <c r="N734" s="1050">
        <v>186.57</v>
      </c>
      <c r="O734" s="1049">
        <v>103.09</v>
      </c>
    </row>
    <row r="735" spans="1:15" ht="10.5" customHeight="1" x14ac:dyDescent="0.2">
      <c r="B735" s="443">
        <v>2004</v>
      </c>
      <c r="C735" s="1817">
        <v>696788280</v>
      </c>
      <c r="D735" s="1818"/>
      <c r="E735" s="1820">
        <v>85357180</v>
      </c>
      <c r="F735" s="1835"/>
      <c r="G735" s="1817">
        <v>145774848</v>
      </c>
      <c r="H735" s="1818"/>
      <c r="I735" s="1817">
        <v>87776683</v>
      </c>
      <c r="J735" s="1818"/>
      <c r="K735" s="1812">
        <f>SUM(C735:I735)</f>
        <v>1015696991</v>
      </c>
      <c r="L735" s="1813"/>
      <c r="M735" s="1049">
        <v>354.16</v>
      </c>
      <c r="N735" s="1050">
        <v>198.53</v>
      </c>
      <c r="O735" s="1049">
        <v>94.65</v>
      </c>
    </row>
    <row r="736" spans="1:15" ht="10.5" customHeight="1" x14ac:dyDescent="0.2">
      <c r="B736" s="443"/>
      <c r="C736" s="1817"/>
      <c r="D736" s="1818"/>
      <c r="E736" s="1820"/>
      <c r="F736" s="1835"/>
      <c r="G736" s="1817"/>
      <c r="H736" s="1818"/>
      <c r="I736" s="1817"/>
      <c r="J736" s="1818"/>
      <c r="K736" s="1827"/>
      <c r="L736" s="1828"/>
      <c r="M736" s="1049"/>
      <c r="N736" s="1050"/>
      <c r="O736" s="1049"/>
    </row>
    <row r="737" spans="1:19" ht="10.5" customHeight="1" x14ac:dyDescent="0.2">
      <c r="B737" s="443">
        <v>2005</v>
      </c>
      <c r="C737" s="1817">
        <v>628482614</v>
      </c>
      <c r="D737" s="1818"/>
      <c r="E737" s="1820">
        <v>82927858</v>
      </c>
      <c r="F737" s="1835"/>
      <c r="G737" s="1817">
        <v>129238525</v>
      </c>
      <c r="H737" s="1818"/>
      <c r="I737" s="1817">
        <v>64577593</v>
      </c>
      <c r="J737" s="1818"/>
      <c r="K737" s="1827">
        <f>SUM(C737:I737)</f>
        <v>905226590</v>
      </c>
      <c r="L737" s="1828"/>
      <c r="M737" s="1049">
        <v>338.35</v>
      </c>
      <c r="N737" s="1050">
        <v>206.79</v>
      </c>
      <c r="O737" s="1049">
        <v>97.43</v>
      </c>
    </row>
    <row r="738" spans="1:19" ht="10.5" customHeight="1" x14ac:dyDescent="0.2">
      <c r="B738" s="399">
        <v>2006</v>
      </c>
      <c r="C738" s="1817">
        <v>709717222</v>
      </c>
      <c r="D738" s="1818"/>
      <c r="E738" s="1820">
        <v>82116414</v>
      </c>
      <c r="F738" s="1835"/>
      <c r="G738" s="1829">
        <v>147945171</v>
      </c>
      <c r="H738" s="1830"/>
      <c r="I738" s="1829">
        <v>73201381</v>
      </c>
      <c r="J738" s="1830"/>
      <c r="K738" s="1812">
        <f>SUM(C738:I738)</f>
        <v>1012980188</v>
      </c>
      <c r="L738" s="1813"/>
      <c r="M738" s="1049">
        <v>338.42</v>
      </c>
      <c r="N738" s="1051">
        <v>210.09</v>
      </c>
      <c r="O738" s="1049">
        <v>94.15</v>
      </c>
    </row>
    <row r="739" spans="1:19" ht="10.5" customHeight="1" x14ac:dyDescent="0.2">
      <c r="B739" s="399">
        <v>2007</v>
      </c>
      <c r="C739" s="1817">
        <v>730420212</v>
      </c>
      <c r="D739" s="1818"/>
      <c r="E739" s="1820">
        <v>101487106</v>
      </c>
      <c r="F739" s="1835"/>
      <c r="G739" s="1829">
        <v>146361237</v>
      </c>
      <c r="H739" s="1830"/>
      <c r="I739" s="1829">
        <v>65190234</v>
      </c>
      <c r="J739" s="1830"/>
      <c r="K739" s="1812">
        <f t="shared" ref="K739:K741" si="1">SUM(C739:I739)</f>
        <v>1043458789</v>
      </c>
      <c r="L739" s="1813"/>
      <c r="M739" s="1049">
        <v>334.87</v>
      </c>
      <c r="N739" s="1052">
        <v>222.43</v>
      </c>
      <c r="O739" s="1049">
        <v>93.36</v>
      </c>
    </row>
    <row r="740" spans="1:19" ht="10.5" customHeight="1" x14ac:dyDescent="0.2">
      <c r="B740" s="399">
        <v>2008</v>
      </c>
      <c r="C740" s="1817">
        <v>763346054</v>
      </c>
      <c r="D740" s="1818"/>
      <c r="E740" s="1820">
        <v>86580058</v>
      </c>
      <c r="F740" s="1835"/>
      <c r="G740" s="1829">
        <v>166558133</v>
      </c>
      <c r="H740" s="1830"/>
      <c r="I740" s="1829">
        <v>72530790</v>
      </c>
      <c r="J740" s="1830"/>
      <c r="K740" s="1812">
        <f t="shared" si="1"/>
        <v>1089015035</v>
      </c>
      <c r="L740" s="1813"/>
      <c r="M740" s="1049">
        <v>340.67</v>
      </c>
      <c r="N740" s="1052">
        <v>225.45</v>
      </c>
      <c r="O740" s="1049">
        <v>95.5</v>
      </c>
    </row>
    <row r="741" spans="1:19" ht="10.5" customHeight="1" x14ac:dyDescent="0.2">
      <c r="B741" s="399">
        <v>2009</v>
      </c>
      <c r="C741" s="1817">
        <v>805111420</v>
      </c>
      <c r="D741" s="1818"/>
      <c r="E741" s="1865">
        <v>71424165</v>
      </c>
      <c r="F741" s="1835"/>
      <c r="G741" s="1829">
        <v>122123936</v>
      </c>
      <c r="H741" s="1830"/>
      <c r="I741" s="1831">
        <v>34759776</v>
      </c>
      <c r="J741" s="1830"/>
      <c r="K741" s="1812">
        <f t="shared" si="1"/>
        <v>1033419297</v>
      </c>
      <c r="L741" s="1813"/>
      <c r="M741" s="1049">
        <v>384.21</v>
      </c>
      <c r="N741" s="1052">
        <v>236.33</v>
      </c>
      <c r="O741" s="1053">
        <v>97.84</v>
      </c>
    </row>
    <row r="742" spans="1:19" ht="10.5" customHeight="1" x14ac:dyDescent="0.2">
      <c r="A742" s="56"/>
      <c r="B742" s="499"/>
      <c r="C742" s="1833"/>
      <c r="D742" s="1834"/>
      <c r="E742" s="1836"/>
      <c r="F742" s="1837"/>
      <c r="G742" s="1833"/>
      <c r="H742" s="1834"/>
      <c r="I742" s="1833"/>
      <c r="J742" s="1834"/>
      <c r="K742" s="1838"/>
      <c r="L742" s="1839"/>
      <c r="M742" s="1054"/>
      <c r="N742" s="1054"/>
      <c r="O742" s="1054"/>
    </row>
    <row r="743" spans="1:19" ht="10.5" customHeight="1" x14ac:dyDescent="0.2">
      <c r="A743" s="59"/>
      <c r="B743" s="399">
        <v>2010</v>
      </c>
      <c r="C743" s="1817">
        <v>779836438</v>
      </c>
      <c r="D743" s="1818"/>
      <c r="E743" s="1820">
        <v>39583031</v>
      </c>
      <c r="F743" s="1835"/>
      <c r="G743" s="1829">
        <v>113275957</v>
      </c>
      <c r="H743" s="1830"/>
      <c r="I743" s="1829">
        <v>52121679</v>
      </c>
      <c r="J743" s="1830"/>
      <c r="K743" s="1827">
        <f>SUM(C743:I743)</f>
        <v>984817105</v>
      </c>
      <c r="L743" s="1828"/>
      <c r="M743" s="1049">
        <v>413.48</v>
      </c>
      <c r="N743" s="1052">
        <v>261.14</v>
      </c>
      <c r="O743" s="1049">
        <v>109.66</v>
      </c>
    </row>
    <row r="744" spans="1:19" ht="10.5" customHeight="1" x14ac:dyDescent="0.2">
      <c r="A744" s="59"/>
      <c r="B744" s="491" t="s">
        <v>1319</v>
      </c>
      <c r="C744" s="1817">
        <v>831187919</v>
      </c>
      <c r="D744" s="1818"/>
      <c r="E744" s="1820">
        <v>34217371</v>
      </c>
      <c r="F744" s="1835"/>
      <c r="G744" s="1829">
        <v>107184033</v>
      </c>
      <c r="H744" s="1830"/>
      <c r="I744" s="1829">
        <v>40181527</v>
      </c>
      <c r="J744" s="1830"/>
      <c r="K744" s="1812">
        <f>SUM(C744:I744)</f>
        <v>1012770850</v>
      </c>
      <c r="L744" s="1813"/>
      <c r="M744" s="1049">
        <v>424.9</v>
      </c>
      <c r="N744" s="1052">
        <v>249.71</v>
      </c>
      <c r="O744" s="1049">
        <v>111.42</v>
      </c>
    </row>
    <row r="745" spans="1:19" ht="10.5" customHeight="1" x14ac:dyDescent="0.2">
      <c r="A745" s="59"/>
      <c r="B745" s="491" t="s">
        <v>1315</v>
      </c>
      <c r="C745" s="1817">
        <v>870940413</v>
      </c>
      <c r="D745" s="1818"/>
      <c r="E745" s="1820">
        <v>62257427</v>
      </c>
      <c r="F745" s="1835"/>
      <c r="G745" s="1829">
        <v>123643055</v>
      </c>
      <c r="H745" s="1830"/>
      <c r="I745" s="1829">
        <v>40122955</v>
      </c>
      <c r="J745" s="1830"/>
      <c r="K745" s="1812">
        <f>SUM(C745:I745)</f>
        <v>1096963850</v>
      </c>
      <c r="L745" s="1813"/>
      <c r="M745" s="1049">
        <v>437.75</v>
      </c>
      <c r="N745" s="1052">
        <v>289.58</v>
      </c>
      <c r="O745" s="1049">
        <v>124.01</v>
      </c>
    </row>
    <row r="746" spans="1:19" ht="10.5" customHeight="1" x14ac:dyDescent="0.2">
      <c r="A746" s="59"/>
      <c r="B746" s="491" t="s">
        <v>1355</v>
      </c>
      <c r="C746" s="1817">
        <v>915451775</v>
      </c>
      <c r="D746" s="1818"/>
      <c r="E746" s="1820">
        <v>41987289</v>
      </c>
      <c r="F746" s="1835"/>
      <c r="G746" s="1829">
        <v>140730471</v>
      </c>
      <c r="H746" s="1830"/>
      <c r="I746" s="1829">
        <v>58738100</v>
      </c>
      <c r="J746" s="1830"/>
      <c r="K746" s="1812">
        <f>SUM(C746:I746)</f>
        <v>1156907635</v>
      </c>
      <c r="L746" s="1813"/>
      <c r="M746" s="1155" t="s">
        <v>452</v>
      </c>
      <c r="N746" s="1156" t="s">
        <v>452</v>
      </c>
      <c r="O746" s="1155" t="s">
        <v>452</v>
      </c>
    </row>
    <row r="747" spans="1:19" ht="10.5" customHeight="1" x14ac:dyDescent="0.2">
      <c r="A747" s="59"/>
      <c r="B747" s="491" t="s">
        <v>1358</v>
      </c>
      <c r="C747" s="1817">
        <v>958782992</v>
      </c>
      <c r="D747" s="1819"/>
      <c r="E747" s="1820">
        <v>53627710</v>
      </c>
      <c r="F747" s="1819"/>
      <c r="G747" s="1829">
        <v>133595333</v>
      </c>
      <c r="H747" s="1832"/>
      <c r="I747" s="1829">
        <v>35079722</v>
      </c>
      <c r="J747" s="1832"/>
      <c r="K747" s="1812">
        <f>SUM(C747:I747)</f>
        <v>1181085757</v>
      </c>
      <c r="L747" s="1813"/>
      <c r="M747" s="1155" t="s">
        <v>452</v>
      </c>
      <c r="N747" s="1156" t="s">
        <v>452</v>
      </c>
      <c r="O747" s="1155" t="s">
        <v>452</v>
      </c>
    </row>
    <row r="748" spans="1:19" ht="10.5" customHeight="1" x14ac:dyDescent="0.2">
      <c r="A748" s="59"/>
      <c r="B748" s="491"/>
      <c r="C748" s="1817"/>
      <c r="D748" s="1819"/>
      <c r="E748" s="1820"/>
      <c r="F748" s="1819"/>
      <c r="G748" s="1829"/>
      <c r="H748" s="1832"/>
      <c r="I748" s="1829"/>
      <c r="J748" s="1832"/>
      <c r="K748" s="1863"/>
      <c r="L748" s="1864"/>
      <c r="M748" s="1155"/>
      <c r="N748" s="1156"/>
      <c r="O748" s="1155"/>
    </row>
    <row r="749" spans="1:19" ht="10.5" customHeight="1" x14ac:dyDescent="0.2">
      <c r="A749" s="59"/>
      <c r="B749" s="491" t="s">
        <v>1403</v>
      </c>
      <c r="C749" s="1817">
        <v>968375112</v>
      </c>
      <c r="D749" s="1819"/>
      <c r="E749" s="1820">
        <v>41809165</v>
      </c>
      <c r="F749" s="1819"/>
      <c r="G749" s="1829">
        <v>112919147</v>
      </c>
      <c r="H749" s="1832"/>
      <c r="I749" s="1829">
        <v>30937089</v>
      </c>
      <c r="J749" s="1832"/>
      <c r="K749" s="1863">
        <v>1154640513</v>
      </c>
      <c r="L749" s="1864"/>
      <c r="M749" s="1155" t="s">
        <v>452</v>
      </c>
      <c r="N749" s="1156" t="s">
        <v>452</v>
      </c>
      <c r="O749" s="1155" t="s">
        <v>452</v>
      </c>
    </row>
    <row r="750" spans="1:19" ht="10.5" customHeight="1" x14ac:dyDescent="0.2">
      <c r="B750" s="491" t="s">
        <v>1422</v>
      </c>
      <c r="C750" s="1817">
        <v>898382758</v>
      </c>
      <c r="D750" s="1818"/>
      <c r="E750" s="1820">
        <v>37806121</v>
      </c>
      <c r="F750" s="1835"/>
      <c r="G750" s="1831">
        <v>116909186</v>
      </c>
      <c r="H750" s="1830"/>
      <c r="I750" s="1831">
        <v>35869946</v>
      </c>
      <c r="J750" s="1830"/>
      <c r="K750" s="1812">
        <v>1088968011</v>
      </c>
      <c r="L750" s="1813"/>
      <c r="M750" s="1535" t="s">
        <v>452</v>
      </c>
      <c r="N750" s="1532" t="s">
        <v>452</v>
      </c>
      <c r="O750" s="1531" t="s">
        <v>452</v>
      </c>
      <c r="P750" s="57"/>
      <c r="R750" s="59"/>
      <c r="S750" s="59"/>
    </row>
    <row r="751" spans="1:19" ht="10.5" customHeight="1" x14ac:dyDescent="0.2">
      <c r="A751" s="56"/>
      <c r="B751" s="492" t="s">
        <v>1494</v>
      </c>
      <c r="C751" s="2032">
        <v>918653196</v>
      </c>
      <c r="D751" s="2033"/>
      <c r="E751" s="2032">
        <v>47885137</v>
      </c>
      <c r="F751" s="2033"/>
      <c r="G751" s="2034">
        <v>113560220</v>
      </c>
      <c r="H751" s="2035"/>
      <c r="I751" s="2032">
        <v>38227616</v>
      </c>
      <c r="J751" s="2033"/>
      <c r="K751" s="2030">
        <v>1118326169</v>
      </c>
      <c r="L751" s="2031"/>
      <c r="M751" s="1533" t="s">
        <v>452</v>
      </c>
      <c r="N751" s="1534" t="s">
        <v>452</v>
      </c>
      <c r="O751" s="1533" t="s">
        <v>452</v>
      </c>
      <c r="P751" s="59"/>
      <c r="R751" s="59"/>
      <c r="S751" s="59"/>
    </row>
    <row r="752" spans="1:19" ht="12" customHeight="1" x14ac:dyDescent="0.2">
      <c r="B752" s="329" t="s">
        <v>28</v>
      </c>
      <c r="C752" s="96"/>
      <c r="E752"/>
      <c r="F752" s="96"/>
      <c r="G752" s="96"/>
      <c r="H752" s="96"/>
      <c r="I752" s="96"/>
      <c r="J752" s="96"/>
      <c r="K752" s="96"/>
      <c r="L752" s="96"/>
      <c r="M752" s="121"/>
      <c r="N752" s="121"/>
      <c r="O752" s="64"/>
      <c r="P752" s="96"/>
    </row>
    <row r="753" spans="2:15" ht="6" customHeight="1" x14ac:dyDescent="0.2">
      <c r="B753" s="268"/>
      <c r="D753" s="94"/>
    </row>
    <row r="754" spans="2:15" ht="10.5" customHeight="1" x14ac:dyDescent="0.2">
      <c r="B754" s="1244" t="s">
        <v>1078</v>
      </c>
      <c r="D754" s="94"/>
      <c r="E754" s="59"/>
      <c r="M754" s="59"/>
      <c r="N754" s="59"/>
    </row>
    <row r="755" spans="2:15" ht="10.5" customHeight="1" x14ac:dyDescent="0.2">
      <c r="B755" s="61"/>
      <c r="C755" s="161"/>
      <c r="D755" s="161"/>
      <c r="E755" s="161"/>
      <c r="F755" s="161"/>
      <c r="G755" s="161"/>
      <c r="H755" s="161"/>
      <c r="I755" s="161"/>
      <c r="J755" s="161"/>
      <c r="K755" s="161"/>
      <c r="L755" s="161"/>
      <c r="M755" s="161"/>
      <c r="N755" s="161"/>
      <c r="O755" s="161"/>
    </row>
    <row r="756" spans="2:15" ht="10.5" customHeight="1" x14ac:dyDescent="0.2">
      <c r="B756" s="61"/>
      <c r="D756" s="94"/>
      <c r="E756" s="59"/>
    </row>
    <row r="757" spans="2:15" ht="10.5" customHeight="1" x14ac:dyDescent="0.2">
      <c r="B757" s="90"/>
      <c r="C757" s="73"/>
      <c r="D757" s="96"/>
      <c r="E757" s="73"/>
      <c r="F757" s="73"/>
      <c r="G757" s="73"/>
      <c r="H757" s="73"/>
      <c r="I757" s="73"/>
      <c r="J757" s="73"/>
      <c r="K757" s="73"/>
      <c r="L757" s="73"/>
      <c r="M757" s="73"/>
    </row>
    <row r="758" spans="2:15" ht="11.45" customHeight="1" x14ac:dyDescent="0.2">
      <c r="B758" s="128" t="s">
        <v>15</v>
      </c>
      <c r="C758" s="128"/>
      <c r="D758" s="96"/>
      <c r="E758" s="128"/>
      <c r="F758" s="128"/>
      <c r="G758" s="128"/>
      <c r="H758" s="73"/>
      <c r="I758" s="73"/>
      <c r="J758" s="73"/>
      <c r="K758" s="73"/>
      <c r="L758" s="73"/>
      <c r="M758" s="73"/>
    </row>
    <row r="759" spans="2:15" ht="11.45" customHeight="1" x14ac:dyDescent="0.2">
      <c r="B759" s="1672" t="s">
        <v>514</v>
      </c>
      <c r="C759" s="1698" t="s">
        <v>677</v>
      </c>
      <c r="D759" s="1699"/>
      <c r="E759" s="1699"/>
      <c r="F759" s="1699"/>
      <c r="G759" s="1699"/>
      <c r="H759" s="1700"/>
      <c r="I759" s="1698" t="s">
        <v>678</v>
      </c>
      <c r="J759" s="1699"/>
      <c r="K759" s="1699"/>
      <c r="L759" s="1700"/>
      <c r="M759" s="73"/>
    </row>
    <row r="760" spans="2:15" ht="11.45" customHeight="1" x14ac:dyDescent="0.2">
      <c r="B760" s="1712"/>
      <c r="C760" s="1690" t="s">
        <v>295</v>
      </c>
      <c r="D760" s="1792" t="s">
        <v>810</v>
      </c>
      <c r="E760" s="1698" t="s">
        <v>1070</v>
      </c>
      <c r="F760" s="1700"/>
      <c r="G760" s="1698" t="s">
        <v>141</v>
      </c>
      <c r="H760" s="1700"/>
      <c r="I760" s="1690" t="s">
        <v>295</v>
      </c>
      <c r="J760" s="1690" t="s">
        <v>810</v>
      </c>
      <c r="K760" s="1699" t="s">
        <v>1070</v>
      </c>
      <c r="L760" s="1700"/>
      <c r="M760" s="73"/>
    </row>
    <row r="761" spans="2:15" ht="22.5" customHeight="1" x14ac:dyDescent="0.2">
      <c r="B761" s="1712"/>
      <c r="C761" s="1691"/>
      <c r="D761" s="1816"/>
      <c r="E761" s="296" t="s">
        <v>459</v>
      </c>
      <c r="F761" s="272" t="s">
        <v>460</v>
      </c>
      <c r="G761" s="272" t="s">
        <v>459</v>
      </c>
      <c r="H761" s="272" t="s">
        <v>460</v>
      </c>
      <c r="I761" s="1691"/>
      <c r="J761" s="1691"/>
      <c r="K761" s="272" t="s">
        <v>459</v>
      </c>
      <c r="L761" s="255" t="s">
        <v>460</v>
      </c>
      <c r="M761" s="73"/>
    </row>
    <row r="762" spans="2:15" ht="11.45" customHeight="1" x14ac:dyDescent="0.2">
      <c r="B762" s="1673"/>
      <c r="C762" s="306" t="s">
        <v>1247</v>
      </c>
      <c r="D762" s="306" t="s">
        <v>493</v>
      </c>
      <c r="E762" s="430" t="s">
        <v>1247</v>
      </c>
      <c r="F762" s="430" t="s">
        <v>916</v>
      </c>
      <c r="G762" s="430" t="s">
        <v>1247</v>
      </c>
      <c r="H762" s="430" t="s">
        <v>916</v>
      </c>
      <c r="I762" s="430" t="s">
        <v>1247</v>
      </c>
      <c r="J762" s="63" t="s">
        <v>493</v>
      </c>
      <c r="K762" s="430" t="s">
        <v>1247</v>
      </c>
      <c r="L762" s="430" t="s">
        <v>916</v>
      </c>
      <c r="M762" s="73"/>
    </row>
    <row r="763" spans="2:15" ht="10.5" customHeight="1" x14ac:dyDescent="0.2">
      <c r="B763" s="298" t="s">
        <v>750</v>
      </c>
      <c r="C763" s="500">
        <v>21135</v>
      </c>
      <c r="D763" s="330">
        <v>13374</v>
      </c>
      <c r="E763" s="500">
        <v>7298</v>
      </c>
      <c r="F763" s="500">
        <v>593</v>
      </c>
      <c r="G763" s="500">
        <v>11622</v>
      </c>
      <c r="H763" s="582">
        <v>769.35</v>
      </c>
      <c r="I763" s="500">
        <v>111548</v>
      </c>
      <c r="J763" s="500">
        <v>25893</v>
      </c>
      <c r="K763" s="500">
        <v>43441</v>
      </c>
      <c r="L763" s="511">
        <v>351</v>
      </c>
      <c r="M763" s="73"/>
    </row>
    <row r="764" spans="2:15" ht="10.5" customHeight="1" x14ac:dyDescent="0.2">
      <c r="B764" s="399" t="s">
        <v>751</v>
      </c>
      <c r="C764" s="500">
        <v>21967</v>
      </c>
      <c r="D764" s="330">
        <v>15396</v>
      </c>
      <c r="E764" s="500">
        <v>8848</v>
      </c>
      <c r="F764" s="500">
        <v>623</v>
      </c>
      <c r="G764" s="500">
        <v>10660</v>
      </c>
      <c r="H764" s="582">
        <v>907.22</v>
      </c>
      <c r="I764" s="500">
        <v>113714</v>
      </c>
      <c r="J764" s="500">
        <v>30031</v>
      </c>
      <c r="K764" s="500">
        <v>43611</v>
      </c>
      <c r="L764" s="511">
        <v>386</v>
      </c>
      <c r="M764" s="73"/>
    </row>
    <row r="765" spans="2:15" ht="10.5" customHeight="1" x14ac:dyDescent="0.2">
      <c r="B765" s="399" t="s">
        <v>752</v>
      </c>
      <c r="C765" s="500">
        <v>26581</v>
      </c>
      <c r="D765" s="330">
        <v>17345</v>
      </c>
      <c r="E765" s="500">
        <v>10493</v>
      </c>
      <c r="F765" s="500">
        <v>660</v>
      </c>
      <c r="G765" s="500">
        <v>10823</v>
      </c>
      <c r="H765" s="582">
        <v>959.71</v>
      </c>
      <c r="I765" s="500">
        <v>135784</v>
      </c>
      <c r="J765" s="500">
        <v>34647</v>
      </c>
      <c r="K765" s="500">
        <v>53915</v>
      </c>
      <c r="L765" s="511">
        <v>388</v>
      </c>
      <c r="M765" s="73"/>
    </row>
    <row r="766" spans="2:15" ht="10.5" customHeight="1" x14ac:dyDescent="0.2">
      <c r="B766" s="399" t="s">
        <v>753</v>
      </c>
      <c r="C766" s="500">
        <v>22132</v>
      </c>
      <c r="D766" s="330">
        <v>16514</v>
      </c>
      <c r="E766" s="500">
        <v>10526</v>
      </c>
      <c r="F766" s="500">
        <v>781</v>
      </c>
      <c r="G766" s="500">
        <v>9474</v>
      </c>
      <c r="H766" s="582">
        <v>879.85</v>
      </c>
      <c r="I766" s="500">
        <v>116207</v>
      </c>
      <c r="J766" s="500">
        <v>44069</v>
      </c>
      <c r="K766" s="500">
        <v>43739</v>
      </c>
      <c r="L766" s="511">
        <v>558</v>
      </c>
      <c r="M766" s="73"/>
    </row>
    <row r="767" spans="2:15" ht="10.5" customHeight="1" x14ac:dyDescent="0.2">
      <c r="B767" s="399" t="s">
        <v>754</v>
      </c>
      <c r="C767" s="500">
        <v>25506</v>
      </c>
      <c r="D767" s="330">
        <v>23208</v>
      </c>
      <c r="E767" s="500">
        <v>10201</v>
      </c>
      <c r="F767" s="500">
        <v>837</v>
      </c>
      <c r="G767" s="500">
        <v>13430</v>
      </c>
      <c r="H767" s="582">
        <v>1097.27</v>
      </c>
      <c r="I767" s="500">
        <v>140823</v>
      </c>
      <c r="J767" s="500">
        <v>51867</v>
      </c>
      <c r="K767" s="500">
        <v>57095</v>
      </c>
      <c r="L767" s="511">
        <v>539</v>
      </c>
      <c r="M767" s="73"/>
    </row>
    <row r="768" spans="2:15" ht="10.5" customHeight="1" x14ac:dyDescent="0.2">
      <c r="B768" s="399"/>
      <c r="C768" s="500"/>
      <c r="D768" s="330"/>
      <c r="E768" s="500"/>
      <c r="F768" s="500"/>
      <c r="G768" s="500"/>
      <c r="H768" s="582"/>
      <c r="I768" s="500"/>
      <c r="J768" s="500"/>
      <c r="K768" s="500"/>
      <c r="L768" s="511"/>
      <c r="M768" s="73"/>
    </row>
    <row r="769" spans="1:13" ht="10.5" customHeight="1" x14ac:dyDescent="0.2">
      <c r="B769" s="399" t="s">
        <v>755</v>
      </c>
      <c r="C769" s="500">
        <v>32553</v>
      </c>
      <c r="D769" s="330">
        <v>32633</v>
      </c>
      <c r="E769" s="500">
        <v>11948</v>
      </c>
      <c r="F769" s="500">
        <v>839</v>
      </c>
      <c r="G769" s="500">
        <v>18487</v>
      </c>
      <c r="H769" s="582">
        <v>1227.6400000000001</v>
      </c>
      <c r="I769" s="500">
        <v>150825</v>
      </c>
      <c r="J769" s="500">
        <v>58771</v>
      </c>
      <c r="K769" s="500">
        <v>60386</v>
      </c>
      <c r="L769" s="511">
        <v>559</v>
      </c>
      <c r="M769" s="73"/>
    </row>
    <row r="770" spans="1:13" ht="10.5" customHeight="1" x14ac:dyDescent="0.2">
      <c r="B770" s="399" t="s">
        <v>756</v>
      </c>
      <c r="C770" s="500">
        <v>38270</v>
      </c>
      <c r="D770" s="330">
        <v>40277</v>
      </c>
      <c r="E770" s="500">
        <v>12362</v>
      </c>
      <c r="F770" s="500">
        <v>926</v>
      </c>
      <c r="G770" s="500">
        <v>23087</v>
      </c>
      <c r="H770" s="582">
        <v>1245.6400000000001</v>
      </c>
      <c r="I770" s="500">
        <v>177124</v>
      </c>
      <c r="J770" s="500">
        <v>71768</v>
      </c>
      <c r="K770" s="500">
        <v>72901</v>
      </c>
      <c r="L770" s="511">
        <v>595</v>
      </c>
      <c r="M770" s="73"/>
    </row>
    <row r="771" spans="1:13" ht="10.5" customHeight="1" x14ac:dyDescent="0.2">
      <c r="B771" s="399" t="s">
        <v>757</v>
      </c>
      <c r="C771" s="500">
        <v>41217</v>
      </c>
      <c r="D771" s="330">
        <v>44524</v>
      </c>
      <c r="E771" s="500">
        <v>14339</v>
      </c>
      <c r="F771" s="500">
        <v>990</v>
      </c>
      <c r="G771" s="500">
        <v>23423</v>
      </c>
      <c r="H771" s="582">
        <v>1289.0899999999999</v>
      </c>
      <c r="I771" s="500">
        <v>177859</v>
      </c>
      <c r="J771" s="500">
        <v>79984</v>
      </c>
      <c r="K771" s="500">
        <v>65875</v>
      </c>
      <c r="L771" s="511">
        <v>694</v>
      </c>
      <c r="M771" s="73"/>
    </row>
    <row r="772" spans="1:13" ht="10.5" customHeight="1" x14ac:dyDescent="0.2">
      <c r="B772" s="399" t="s">
        <v>758</v>
      </c>
      <c r="C772" s="500">
        <v>41004</v>
      </c>
      <c r="D772" s="330">
        <v>54184</v>
      </c>
      <c r="E772" s="500">
        <v>11097</v>
      </c>
      <c r="F772" s="500">
        <v>1249</v>
      </c>
      <c r="G772" s="500">
        <v>28114</v>
      </c>
      <c r="H772" s="582">
        <v>1440.49</v>
      </c>
      <c r="I772" s="500">
        <v>194937</v>
      </c>
      <c r="J772" s="500">
        <v>98659</v>
      </c>
      <c r="K772" s="500">
        <v>72175</v>
      </c>
      <c r="L772" s="511">
        <v>768</v>
      </c>
      <c r="M772" s="73"/>
    </row>
    <row r="773" spans="1:13" ht="10.5" customHeight="1" x14ac:dyDescent="0.2">
      <c r="B773" s="399" t="s">
        <v>759</v>
      </c>
      <c r="C773" s="500">
        <v>51808</v>
      </c>
      <c r="D773" s="330">
        <v>67724</v>
      </c>
      <c r="E773" s="500">
        <v>16005</v>
      </c>
      <c r="F773" s="500">
        <v>1237</v>
      </c>
      <c r="G773" s="500">
        <v>32590</v>
      </c>
      <c r="H773" s="582">
        <v>1476.73</v>
      </c>
      <c r="I773" s="500">
        <v>230994</v>
      </c>
      <c r="J773" s="500">
        <v>116367</v>
      </c>
      <c r="K773" s="500">
        <v>95091</v>
      </c>
      <c r="L773" s="511">
        <v>774</v>
      </c>
      <c r="M773" s="73"/>
    </row>
    <row r="774" spans="1:13" ht="10.5" customHeight="1" x14ac:dyDescent="0.2">
      <c r="B774" s="399"/>
      <c r="C774" s="500"/>
      <c r="D774" s="330"/>
      <c r="E774" s="500"/>
      <c r="F774" s="500"/>
      <c r="G774" s="500"/>
      <c r="H774" s="582"/>
      <c r="I774" s="500"/>
      <c r="J774" s="500"/>
      <c r="K774" s="500"/>
      <c r="L774" s="511"/>
      <c r="M774" s="73"/>
    </row>
    <row r="775" spans="1:13" ht="10.5" customHeight="1" x14ac:dyDescent="0.2">
      <c r="B775" s="399" t="s">
        <v>760</v>
      </c>
      <c r="C775" s="500">
        <v>48565</v>
      </c>
      <c r="D775" s="330">
        <v>68328</v>
      </c>
      <c r="E775" s="500">
        <v>13158</v>
      </c>
      <c r="F775" s="500">
        <v>1494</v>
      </c>
      <c r="G775" s="500">
        <v>32355</v>
      </c>
      <c r="H775" s="582">
        <v>1510.25</v>
      </c>
      <c r="I775" s="500">
        <v>223413</v>
      </c>
      <c r="J775" s="500">
        <v>141573</v>
      </c>
      <c r="K775" s="500">
        <v>99495</v>
      </c>
      <c r="L775" s="511">
        <v>937</v>
      </c>
      <c r="M775" s="73"/>
    </row>
    <row r="776" spans="1:13" ht="10.5" customHeight="1" x14ac:dyDescent="0.2">
      <c r="A776" s="1848">
        <v>46</v>
      </c>
      <c r="B776" s="399" t="s">
        <v>761</v>
      </c>
      <c r="C776" s="500">
        <v>45710</v>
      </c>
      <c r="D776" s="330">
        <v>71593</v>
      </c>
      <c r="E776" s="500">
        <v>12980</v>
      </c>
      <c r="F776" s="500">
        <v>1675</v>
      </c>
      <c r="G776" s="500">
        <v>29166</v>
      </c>
      <c r="H776" s="582">
        <v>1699.46</v>
      </c>
      <c r="I776" s="500">
        <v>243075</v>
      </c>
      <c r="J776" s="500">
        <v>152018</v>
      </c>
      <c r="K776" s="500">
        <v>108643</v>
      </c>
      <c r="L776" s="511">
        <v>945</v>
      </c>
      <c r="M776" s="73"/>
    </row>
    <row r="777" spans="1:13" ht="10.5" customHeight="1" x14ac:dyDescent="0.2">
      <c r="A777" s="1848"/>
      <c r="B777" s="399" t="s">
        <v>449</v>
      </c>
      <c r="C777" s="500">
        <v>36921</v>
      </c>
      <c r="D777" s="330">
        <v>66222</v>
      </c>
      <c r="E777" s="500">
        <v>11583</v>
      </c>
      <c r="F777" s="500">
        <v>1995</v>
      </c>
      <c r="G777" s="500">
        <v>22814</v>
      </c>
      <c r="H777" s="582">
        <v>1891.3</v>
      </c>
      <c r="I777" s="500">
        <v>128357</v>
      </c>
      <c r="J777" s="500">
        <v>137212</v>
      </c>
      <c r="K777" s="500">
        <v>67725</v>
      </c>
      <c r="L777" s="511">
        <v>1520</v>
      </c>
      <c r="M777" s="73"/>
    </row>
    <row r="778" spans="1:13" ht="10.5" customHeight="1" x14ac:dyDescent="0.2">
      <c r="B778" s="399" t="s">
        <v>450</v>
      </c>
      <c r="C778" s="500">
        <v>41072</v>
      </c>
      <c r="D778" s="330">
        <v>77152</v>
      </c>
      <c r="E778" s="500">
        <v>15407</v>
      </c>
      <c r="F778" s="500">
        <v>2026</v>
      </c>
      <c r="G778" s="500">
        <v>22303</v>
      </c>
      <c r="H778" s="582">
        <v>2065.58</v>
      </c>
      <c r="I778" s="500">
        <v>126445</v>
      </c>
      <c r="J778" s="500">
        <v>90153</v>
      </c>
      <c r="K778" s="500">
        <v>120806</v>
      </c>
      <c r="L778" s="511">
        <v>1128</v>
      </c>
      <c r="M778" s="73"/>
    </row>
    <row r="779" spans="1:13" ht="10.5" customHeight="1" x14ac:dyDescent="0.2">
      <c r="B779" s="399" t="s">
        <v>451</v>
      </c>
      <c r="C779" s="500">
        <v>45042</v>
      </c>
      <c r="D779" s="330">
        <v>92154</v>
      </c>
      <c r="E779" s="500">
        <v>16483</v>
      </c>
      <c r="F779" s="500">
        <v>2203</v>
      </c>
      <c r="G779" s="500">
        <v>25121</v>
      </c>
      <c r="H779" s="582">
        <v>2229.5500000000002</v>
      </c>
      <c r="I779" s="500">
        <v>111983</v>
      </c>
      <c r="J779" s="500">
        <v>110816</v>
      </c>
      <c r="K779" s="500">
        <v>98685</v>
      </c>
      <c r="L779" s="511">
        <v>1672</v>
      </c>
      <c r="M779" s="73"/>
    </row>
    <row r="780" spans="1:13" ht="10.5" customHeight="1" x14ac:dyDescent="0.2">
      <c r="B780" s="399"/>
      <c r="C780" s="500"/>
      <c r="D780" s="330"/>
      <c r="E780" s="500"/>
      <c r="F780" s="500"/>
      <c r="G780" s="500"/>
      <c r="H780" s="582"/>
      <c r="I780" s="500"/>
      <c r="J780" s="500"/>
      <c r="K780" s="500"/>
      <c r="L780" s="511"/>
      <c r="M780" s="73"/>
    </row>
    <row r="781" spans="1:13" ht="10.5" customHeight="1" x14ac:dyDescent="0.2">
      <c r="B781" s="399" t="s">
        <v>320</v>
      </c>
      <c r="C781" s="500">
        <v>50580</v>
      </c>
      <c r="D781" s="330">
        <v>114740</v>
      </c>
      <c r="E781" s="500">
        <v>16312</v>
      </c>
      <c r="F781" s="500">
        <v>2308</v>
      </c>
      <c r="G781" s="500">
        <v>30089</v>
      </c>
      <c r="H781" s="582">
        <v>2555.06</v>
      </c>
      <c r="I781" s="500">
        <v>158853</v>
      </c>
      <c r="J781" s="500">
        <v>139174</v>
      </c>
      <c r="K781" s="500">
        <v>147329</v>
      </c>
      <c r="L781" s="511">
        <v>1501</v>
      </c>
      <c r="M781" s="73"/>
    </row>
    <row r="782" spans="1:13" ht="10.5" customHeight="1" x14ac:dyDescent="0.2">
      <c r="B782" s="399" t="s">
        <v>321</v>
      </c>
      <c r="C782" s="500">
        <v>49877</v>
      </c>
      <c r="D782" s="330">
        <v>106514</v>
      </c>
      <c r="E782" s="500">
        <v>23377</v>
      </c>
      <c r="F782" s="500">
        <v>2129</v>
      </c>
      <c r="G782" s="500">
        <v>22396</v>
      </c>
      <c r="H782" s="582">
        <v>2559.92</v>
      </c>
      <c r="I782" s="500">
        <v>183343</v>
      </c>
      <c r="J782" s="500">
        <v>163269</v>
      </c>
      <c r="K782" s="500">
        <v>180761</v>
      </c>
      <c r="L782" s="511">
        <v>1411</v>
      </c>
      <c r="M782" s="73"/>
    </row>
    <row r="783" spans="1:13" ht="10.5" customHeight="1" x14ac:dyDescent="0.2">
      <c r="B783" s="399" t="s">
        <v>322</v>
      </c>
      <c r="C783" s="500">
        <v>57053</v>
      </c>
      <c r="D783" s="330">
        <v>137463</v>
      </c>
      <c r="E783" s="500">
        <v>20073</v>
      </c>
      <c r="F783" s="500">
        <v>2339</v>
      </c>
      <c r="G783" s="500">
        <v>31580</v>
      </c>
      <c r="H783" s="582">
        <v>2868.41</v>
      </c>
      <c r="I783" s="500">
        <v>215655</v>
      </c>
      <c r="J783" s="500">
        <v>200979</v>
      </c>
      <c r="K783" s="500">
        <v>202013</v>
      </c>
      <c r="L783" s="511">
        <v>1500</v>
      </c>
      <c r="M783" s="73"/>
    </row>
    <row r="784" spans="1:13" ht="10.5" customHeight="1" x14ac:dyDescent="0.2">
      <c r="B784" s="575" t="s">
        <v>323</v>
      </c>
      <c r="C784" s="500">
        <v>79910</v>
      </c>
      <c r="D784" s="330">
        <v>181937</v>
      </c>
      <c r="E784" s="500">
        <v>28051</v>
      </c>
      <c r="F784" s="500">
        <v>2108</v>
      </c>
      <c r="G784" s="500">
        <v>45312</v>
      </c>
      <c r="H784" s="582">
        <v>2719.07</v>
      </c>
      <c r="I784" s="500">
        <v>343822</v>
      </c>
      <c r="J784" s="500">
        <v>435177</v>
      </c>
      <c r="K784" s="500">
        <v>212790</v>
      </c>
      <c r="L784" s="511">
        <v>1452</v>
      </c>
      <c r="M784" s="73"/>
    </row>
    <row r="785" spans="2:13" ht="10.5" customHeight="1" x14ac:dyDescent="0.2">
      <c r="B785" s="575" t="s">
        <v>279</v>
      </c>
      <c r="C785" s="500">
        <v>68876</v>
      </c>
      <c r="D785" s="330">
        <v>160682</v>
      </c>
      <c r="E785" s="500">
        <v>19536</v>
      </c>
      <c r="F785" s="500">
        <v>2570</v>
      </c>
      <c r="G785" s="500">
        <v>43458</v>
      </c>
      <c r="H785" s="582">
        <v>2535.1</v>
      </c>
      <c r="I785" s="500">
        <v>373177</v>
      </c>
      <c r="J785" s="500">
        <v>515028</v>
      </c>
      <c r="K785" s="500">
        <v>227505</v>
      </c>
      <c r="L785" s="511">
        <v>1580</v>
      </c>
      <c r="M785" s="73"/>
    </row>
    <row r="786" spans="2:13" ht="10.5" customHeight="1" x14ac:dyDescent="0.2">
      <c r="B786" s="399"/>
      <c r="C786" s="500"/>
      <c r="D786" s="330"/>
      <c r="E786" s="500"/>
      <c r="F786" s="500"/>
      <c r="G786" s="500"/>
      <c r="H786" s="582"/>
      <c r="I786" s="500"/>
      <c r="J786" s="500"/>
      <c r="K786" s="500"/>
      <c r="L786" s="511"/>
      <c r="M786" s="73"/>
    </row>
    <row r="787" spans="2:13" ht="10.5" customHeight="1" x14ac:dyDescent="0.2">
      <c r="B787" s="575" t="s">
        <v>324</v>
      </c>
      <c r="C787" s="500">
        <v>68968</v>
      </c>
      <c r="D787" s="330">
        <v>169529</v>
      </c>
      <c r="E787" s="500">
        <v>25519</v>
      </c>
      <c r="F787" s="500">
        <v>2338</v>
      </c>
      <c r="G787" s="500">
        <v>37598</v>
      </c>
      <c r="H787" s="582">
        <v>2525.73</v>
      </c>
      <c r="I787" s="500">
        <v>372204</v>
      </c>
      <c r="J787" s="500">
        <v>510849</v>
      </c>
      <c r="K787" s="500">
        <v>234042</v>
      </c>
      <c r="L787" s="511">
        <v>1583</v>
      </c>
      <c r="M787" s="73"/>
    </row>
    <row r="788" spans="2:13" ht="10.5" customHeight="1" x14ac:dyDescent="0.2">
      <c r="B788" s="575" t="s">
        <v>325</v>
      </c>
      <c r="C788" s="502">
        <v>66523</v>
      </c>
      <c r="D788" s="330">
        <v>195015</v>
      </c>
      <c r="E788" s="500">
        <v>22037</v>
      </c>
      <c r="F788" s="502">
        <v>2267</v>
      </c>
      <c r="G788" s="502">
        <v>38389</v>
      </c>
      <c r="H788" s="583">
        <v>3748.42</v>
      </c>
      <c r="I788" s="502">
        <v>392491</v>
      </c>
      <c r="J788" s="502">
        <v>564078</v>
      </c>
      <c r="K788" s="502">
        <v>249117</v>
      </c>
      <c r="L788" s="511">
        <v>1643</v>
      </c>
      <c r="M788" s="73"/>
    </row>
    <row r="789" spans="2:13" ht="10.5" customHeight="1" x14ac:dyDescent="0.2">
      <c r="B789" s="399" t="s">
        <v>278</v>
      </c>
      <c r="C789" s="502">
        <v>77224</v>
      </c>
      <c r="D789" s="330">
        <v>264587</v>
      </c>
      <c r="E789" s="500">
        <v>21316</v>
      </c>
      <c r="F789" s="502">
        <v>3488</v>
      </c>
      <c r="G789" s="502">
        <v>47712</v>
      </c>
      <c r="H789" s="583">
        <v>3941.71</v>
      </c>
      <c r="I789" s="502">
        <v>352025</v>
      </c>
      <c r="J789" s="502">
        <v>625383</v>
      </c>
      <c r="K789" s="502">
        <v>210099</v>
      </c>
      <c r="L789" s="511">
        <v>2085</v>
      </c>
      <c r="M789" s="73"/>
    </row>
    <row r="790" spans="2:13" ht="10.5" customHeight="1" x14ac:dyDescent="0.2">
      <c r="B790" s="399" t="s">
        <v>715</v>
      </c>
      <c r="C790" s="502">
        <v>57064</v>
      </c>
      <c r="D790" s="330">
        <v>236442</v>
      </c>
      <c r="E790" s="500">
        <v>17014</v>
      </c>
      <c r="F790" s="502">
        <v>4378</v>
      </c>
      <c r="G790" s="502">
        <v>32509</v>
      </c>
      <c r="H790" s="583">
        <v>4859.58</v>
      </c>
      <c r="I790" s="502">
        <v>277034</v>
      </c>
      <c r="J790" s="502">
        <v>642527</v>
      </c>
      <c r="K790" s="502">
        <v>165411</v>
      </c>
      <c r="L790" s="510">
        <v>2662</v>
      </c>
      <c r="M790" s="73"/>
    </row>
    <row r="791" spans="2:13" ht="10.5" customHeight="1" x14ac:dyDescent="0.2">
      <c r="B791" s="399" t="s">
        <v>743</v>
      </c>
      <c r="C791" s="502">
        <v>82096</v>
      </c>
      <c r="D791" s="330">
        <v>277755</v>
      </c>
      <c r="E791" s="500">
        <v>21428</v>
      </c>
      <c r="F791" s="502">
        <v>4206</v>
      </c>
      <c r="G791" s="502">
        <v>49557</v>
      </c>
      <c r="H791" s="583">
        <v>3630.12</v>
      </c>
      <c r="I791" s="502">
        <v>316258</v>
      </c>
      <c r="J791" s="502">
        <v>708433</v>
      </c>
      <c r="K791" s="502">
        <v>188904</v>
      </c>
      <c r="L791" s="510">
        <v>2570</v>
      </c>
      <c r="M791" s="73"/>
    </row>
    <row r="792" spans="2:13" ht="10.5" customHeight="1" x14ac:dyDescent="0.2">
      <c r="B792" s="399"/>
      <c r="C792" s="502"/>
      <c r="D792" s="330"/>
      <c r="E792" s="500"/>
      <c r="F792" s="502"/>
      <c r="G792" s="502"/>
      <c r="H792" s="583"/>
      <c r="I792" s="502"/>
      <c r="J792" s="502"/>
      <c r="K792" s="502"/>
      <c r="L792" s="510"/>
      <c r="M792" s="73"/>
    </row>
    <row r="793" spans="2:13" ht="10.5" customHeight="1" x14ac:dyDescent="0.2">
      <c r="B793" s="491" t="s">
        <v>496</v>
      </c>
      <c r="C793" s="502">
        <v>74537</v>
      </c>
      <c r="D793" s="560">
        <v>226276</v>
      </c>
      <c r="E793" s="500">
        <v>20318</v>
      </c>
      <c r="F793" s="502">
        <v>4413</v>
      </c>
      <c r="G793" s="502">
        <v>44447</v>
      </c>
      <c r="H793" s="583">
        <v>2979.25</v>
      </c>
      <c r="I793" s="502">
        <v>365118</v>
      </c>
      <c r="J793" s="502">
        <v>837945</v>
      </c>
      <c r="K793" s="502">
        <v>218452</v>
      </c>
      <c r="L793" s="510">
        <v>2630</v>
      </c>
      <c r="M793" s="73"/>
    </row>
    <row r="794" spans="2:13" ht="10.5" customHeight="1" x14ac:dyDescent="0.2">
      <c r="B794" s="491" t="s">
        <v>382</v>
      </c>
      <c r="C794" s="502">
        <v>72304</v>
      </c>
      <c r="D794" s="560">
        <v>297534</v>
      </c>
      <c r="E794" s="500">
        <v>21537</v>
      </c>
      <c r="F794" s="502">
        <v>4680</v>
      </c>
      <c r="G794" s="502">
        <v>42501</v>
      </c>
      <c r="H794" s="583">
        <v>4567.62</v>
      </c>
      <c r="I794" s="502">
        <v>357191</v>
      </c>
      <c r="J794" s="502">
        <v>877444</v>
      </c>
      <c r="K794" s="502">
        <v>213904</v>
      </c>
      <c r="L794" s="510">
        <v>2814</v>
      </c>
      <c r="M794" s="73"/>
    </row>
    <row r="795" spans="2:13" ht="10.5" customHeight="1" x14ac:dyDescent="0.2">
      <c r="B795" s="491" t="s">
        <v>795</v>
      </c>
      <c r="C795" s="502">
        <v>72123</v>
      </c>
      <c r="D795" s="560">
        <v>344464</v>
      </c>
      <c r="E795" s="500">
        <v>18679</v>
      </c>
      <c r="F795" s="502">
        <v>5758</v>
      </c>
      <c r="G795" s="502">
        <v>46372</v>
      </c>
      <c r="H795" s="583">
        <v>5041.6400000000003</v>
      </c>
      <c r="I795" s="502">
        <v>334205</v>
      </c>
      <c r="J795" s="502">
        <v>989405</v>
      </c>
      <c r="K795" s="502">
        <v>200204</v>
      </c>
      <c r="L795" s="510">
        <v>3391</v>
      </c>
      <c r="M795" s="73"/>
    </row>
    <row r="796" spans="2:13" ht="10.5" customHeight="1" x14ac:dyDescent="0.2">
      <c r="B796" s="491" t="s">
        <v>490</v>
      </c>
      <c r="C796" s="502">
        <v>95857</v>
      </c>
      <c r="D796" s="560">
        <v>409112</v>
      </c>
      <c r="E796" s="500">
        <v>23809</v>
      </c>
      <c r="F796" s="502">
        <v>5668</v>
      </c>
      <c r="G796" s="502">
        <v>61771</v>
      </c>
      <c r="H796" s="583">
        <v>4303.41</v>
      </c>
      <c r="I796" s="502">
        <v>404917</v>
      </c>
      <c r="J796" s="502">
        <v>1201011</v>
      </c>
      <c r="K796" s="502">
        <v>242271</v>
      </c>
      <c r="L796" s="510">
        <v>3400</v>
      </c>
      <c r="M796" s="73"/>
    </row>
    <row r="797" spans="2:13" ht="10.5" customHeight="1" x14ac:dyDescent="0.2">
      <c r="B797" s="491" t="s">
        <v>709</v>
      </c>
      <c r="C797" s="502">
        <v>64072</v>
      </c>
      <c r="D797" s="560">
        <v>365082</v>
      </c>
      <c r="E797" s="500">
        <v>20447</v>
      </c>
      <c r="F797" s="502">
        <v>5624</v>
      </c>
      <c r="G797" s="502">
        <v>35784</v>
      </c>
      <c r="H797" s="583">
        <v>6854.24</v>
      </c>
      <c r="I797" s="502">
        <v>382336</v>
      </c>
      <c r="J797" s="502">
        <v>1217775</v>
      </c>
      <c r="K797" s="502">
        <v>229096</v>
      </c>
      <c r="L797" s="510">
        <v>3648</v>
      </c>
      <c r="M797" s="73"/>
    </row>
    <row r="798" spans="2:13" ht="10.5" customHeight="1" x14ac:dyDescent="0.2">
      <c r="B798" s="399"/>
      <c r="C798" s="502"/>
      <c r="D798" s="560"/>
      <c r="E798" s="500"/>
      <c r="F798" s="502"/>
      <c r="G798" s="502"/>
      <c r="H798" s="583"/>
      <c r="I798" s="502"/>
      <c r="J798" s="502"/>
      <c r="K798" s="502"/>
      <c r="L798" s="510"/>
      <c r="M798" s="73"/>
    </row>
    <row r="799" spans="2:13" ht="10.5" customHeight="1" x14ac:dyDescent="0.2">
      <c r="B799" s="319" t="s">
        <v>332</v>
      </c>
      <c r="C799" s="502">
        <v>81858</v>
      </c>
      <c r="D799" s="560">
        <v>486388</v>
      </c>
      <c r="E799" s="502">
        <v>22733</v>
      </c>
      <c r="F799" s="502">
        <v>6311</v>
      </c>
      <c r="G799" s="502">
        <v>49714</v>
      </c>
      <c r="H799" s="583">
        <v>6737.85</v>
      </c>
      <c r="I799" s="502">
        <v>402790</v>
      </c>
      <c r="J799" s="502">
        <v>1308883</v>
      </c>
      <c r="K799" s="502">
        <v>241270</v>
      </c>
      <c r="L799" s="555">
        <v>3810</v>
      </c>
      <c r="M799" s="1047"/>
    </row>
    <row r="800" spans="2:13" ht="10.5" customHeight="1" x14ac:dyDescent="0.2">
      <c r="B800" s="319" t="s">
        <v>335</v>
      </c>
      <c r="C800" s="502">
        <v>88109</v>
      </c>
      <c r="D800" s="560">
        <v>592557</v>
      </c>
      <c r="E800" s="502">
        <v>20395</v>
      </c>
      <c r="F800" s="502">
        <v>7373</v>
      </c>
      <c r="G800" s="502">
        <v>58653</v>
      </c>
      <c r="H800" s="583">
        <v>7444.42</v>
      </c>
      <c r="I800" s="502">
        <v>371251</v>
      </c>
      <c r="J800" s="502">
        <v>1399554</v>
      </c>
      <c r="K800" s="502">
        <v>222248</v>
      </c>
      <c r="L800" s="555">
        <v>4321</v>
      </c>
      <c r="M800" s="73"/>
    </row>
    <row r="801" spans="2:13" ht="10.5" customHeight="1" x14ac:dyDescent="0.2">
      <c r="B801" s="319" t="s">
        <v>1318</v>
      </c>
      <c r="C801" s="502">
        <v>87027</v>
      </c>
      <c r="D801" s="560">
        <v>788243</v>
      </c>
      <c r="E801" s="502">
        <v>26699</v>
      </c>
      <c r="F801" s="502">
        <v>6733</v>
      </c>
      <c r="G801" s="502">
        <v>49855</v>
      </c>
      <c r="H801" s="583">
        <v>12096.1</v>
      </c>
      <c r="I801" s="502">
        <v>392248</v>
      </c>
      <c r="J801" s="502">
        <v>1510686</v>
      </c>
      <c r="K801" s="502">
        <v>235189</v>
      </c>
      <c r="L801" s="555">
        <v>4408</v>
      </c>
      <c r="M801" s="73"/>
    </row>
    <row r="802" spans="2:13" ht="10.5" customHeight="1" x14ac:dyDescent="0.2">
      <c r="B802" s="319" t="s">
        <v>1356</v>
      </c>
      <c r="C802" s="502">
        <v>97675</v>
      </c>
      <c r="D802" s="494">
        <v>1078944</v>
      </c>
      <c r="E802" s="502">
        <v>27157</v>
      </c>
      <c r="F802" s="502">
        <v>7063</v>
      </c>
      <c r="G802" s="502">
        <v>59771</v>
      </c>
      <c r="H802" s="583">
        <v>14737.93</v>
      </c>
      <c r="I802" s="502">
        <v>463344</v>
      </c>
      <c r="J802" s="502">
        <v>1730667</v>
      </c>
      <c r="K802" s="502">
        <v>277633</v>
      </c>
      <c r="L802" s="555">
        <v>4278</v>
      </c>
      <c r="M802" s="73"/>
    </row>
    <row r="803" spans="2:13" ht="10.5" customHeight="1" x14ac:dyDescent="0.2">
      <c r="B803" s="319" t="s">
        <v>1357</v>
      </c>
      <c r="C803" s="502">
        <v>98374</v>
      </c>
      <c r="D803" s="494">
        <v>1097854</v>
      </c>
      <c r="E803" s="502">
        <v>30737</v>
      </c>
      <c r="F803" s="502">
        <v>7144</v>
      </c>
      <c r="G803" s="502">
        <v>58572</v>
      </c>
      <c r="H803" s="583">
        <v>14938.53</v>
      </c>
      <c r="I803" s="502">
        <v>425715</v>
      </c>
      <c r="J803" s="502">
        <v>1836353</v>
      </c>
      <c r="K803" s="502">
        <v>255085</v>
      </c>
      <c r="L803" s="555">
        <v>4940</v>
      </c>
      <c r="M803" s="73"/>
    </row>
    <row r="804" spans="2:13" ht="10.5" customHeight="1" x14ac:dyDescent="0.2">
      <c r="B804" s="319"/>
      <c r="C804" s="502"/>
      <c r="D804" s="494"/>
      <c r="E804" s="502"/>
      <c r="F804" s="502"/>
      <c r="G804" s="502"/>
      <c r="H804" s="583"/>
      <c r="I804" s="502"/>
      <c r="J804" s="502"/>
      <c r="K804" s="502"/>
      <c r="L804" s="555"/>
      <c r="M804" s="73"/>
    </row>
    <row r="805" spans="2:13" ht="10.5" customHeight="1" x14ac:dyDescent="0.2">
      <c r="B805" s="319" t="s">
        <v>1400</v>
      </c>
      <c r="C805" s="502">
        <v>87824</v>
      </c>
      <c r="D805" s="494">
        <v>1083028</v>
      </c>
      <c r="E805" s="502">
        <v>27636</v>
      </c>
      <c r="F805" s="502">
        <v>9114</v>
      </c>
      <c r="G805" s="502">
        <v>49850</v>
      </c>
      <c r="H805" s="583" t="s">
        <v>1602</v>
      </c>
      <c r="I805" s="502">
        <v>402002</v>
      </c>
      <c r="J805" s="502">
        <v>1914767</v>
      </c>
      <c r="K805" s="502">
        <v>240413</v>
      </c>
      <c r="L805" s="555">
        <v>5463</v>
      </c>
      <c r="M805" s="73"/>
    </row>
    <row r="806" spans="2:13" ht="10.5" customHeight="1" x14ac:dyDescent="0.2">
      <c r="B806" s="320" t="s">
        <v>1492</v>
      </c>
      <c r="C806" s="520">
        <v>77508</v>
      </c>
      <c r="D806" s="497">
        <v>1036570</v>
      </c>
      <c r="E806" s="520">
        <v>24637</v>
      </c>
      <c r="F806" s="520">
        <v>10578</v>
      </c>
      <c r="G806" s="520">
        <v>44763</v>
      </c>
      <c r="H806" s="584" t="s">
        <v>1603</v>
      </c>
      <c r="I806" s="520">
        <v>287912</v>
      </c>
      <c r="J806" s="520">
        <v>1865917</v>
      </c>
      <c r="K806" s="520">
        <v>171858</v>
      </c>
      <c r="L806" s="556">
        <v>7445</v>
      </c>
      <c r="M806" s="73"/>
    </row>
    <row r="807" spans="2:13" ht="6" customHeight="1" x14ac:dyDescent="0.2">
      <c r="B807" s="1247"/>
      <c r="C807" s="576"/>
      <c r="D807" s="1280"/>
      <c r="E807" s="576"/>
      <c r="F807" s="576"/>
      <c r="G807" s="576"/>
      <c r="H807" s="1324"/>
      <c r="I807" s="576"/>
      <c r="J807" s="576"/>
      <c r="K807" s="576"/>
      <c r="L807" s="1320"/>
      <c r="M807" s="73"/>
    </row>
    <row r="808" spans="2:13" ht="10.5" customHeight="1" x14ac:dyDescent="0.2">
      <c r="B808" s="1241" t="s">
        <v>1273</v>
      </c>
      <c r="C808" s="1241"/>
      <c r="D808" s="1241"/>
      <c r="E808" s="1241"/>
      <c r="F808" s="1241"/>
      <c r="G808" s="1241"/>
      <c r="H808" s="1241"/>
      <c r="I808" s="114"/>
      <c r="J808" s="114"/>
      <c r="K808" s="114"/>
      <c r="L808" s="114"/>
      <c r="M808" s="73"/>
    </row>
    <row r="809" spans="2:13" ht="10.5" customHeight="1" x14ac:dyDescent="0.2">
      <c r="B809" s="1241" t="s">
        <v>1274</v>
      </c>
      <c r="C809" s="1241"/>
      <c r="D809" s="1241"/>
      <c r="E809" s="1241"/>
      <c r="F809" s="1241"/>
      <c r="G809" s="1241"/>
      <c r="H809" s="1241"/>
      <c r="I809" s="73"/>
      <c r="J809" s="73"/>
      <c r="K809" s="73"/>
      <c r="L809" s="73"/>
      <c r="M809" s="73"/>
    </row>
    <row r="810" spans="2:13" ht="10.5" customHeight="1" x14ac:dyDescent="0.2">
      <c r="B810" s="1241" t="s">
        <v>1275</v>
      </c>
      <c r="C810" s="1241"/>
      <c r="D810" s="1241"/>
      <c r="E810" s="1241"/>
      <c r="F810" s="1241"/>
      <c r="G810" s="1241"/>
      <c r="H810" s="1241"/>
      <c r="I810" s="73"/>
      <c r="J810" s="73"/>
      <c r="K810" s="73"/>
      <c r="L810" s="73"/>
      <c r="M810" s="73"/>
    </row>
    <row r="811" spans="2:13" ht="10.5" customHeight="1" x14ac:dyDescent="0.2">
      <c r="B811" s="1241" t="s">
        <v>1276</v>
      </c>
      <c r="C811" s="1241"/>
      <c r="D811" s="1241"/>
      <c r="E811" s="1241"/>
      <c r="F811" s="1241"/>
      <c r="G811" s="1241"/>
      <c r="H811" s="1241"/>
      <c r="I811" s="73"/>
      <c r="J811" s="73"/>
      <c r="K811" s="73"/>
      <c r="L811" s="73"/>
      <c r="M811" s="73"/>
    </row>
    <row r="812" spans="2:13" ht="10.5" customHeight="1" x14ac:dyDescent="0.2">
      <c r="B812" s="1241" t="s">
        <v>1277</v>
      </c>
      <c r="C812" s="1241"/>
      <c r="D812" s="1241"/>
      <c r="E812" s="1241"/>
      <c r="F812" s="1241"/>
      <c r="G812" s="1241"/>
      <c r="H812" s="1241"/>
      <c r="I812" s="73"/>
      <c r="J812" s="73"/>
      <c r="K812" s="73"/>
      <c r="L812" s="73"/>
      <c r="M812" s="73"/>
    </row>
    <row r="813" spans="2:13" ht="10.5" customHeight="1" x14ac:dyDescent="0.2">
      <c r="B813" s="1811" t="s">
        <v>1401</v>
      </c>
      <c r="C813" s="1811"/>
      <c r="D813" s="1811"/>
      <c r="E813" s="1811"/>
      <c r="F813" s="1811"/>
      <c r="G813" s="1811"/>
      <c r="H813" s="1811"/>
      <c r="I813" s="73"/>
      <c r="J813" s="73"/>
      <c r="K813" s="73"/>
      <c r="L813" s="73"/>
      <c r="M813" s="73"/>
    </row>
    <row r="814" spans="2:13" ht="10.5" customHeight="1" x14ac:dyDescent="0.2">
      <c r="B814" s="1246" t="s">
        <v>1278</v>
      </c>
      <c r="C814" s="1246"/>
      <c r="D814" s="1246"/>
      <c r="E814" s="1246"/>
      <c r="F814" s="1246"/>
      <c r="G814" s="1246"/>
      <c r="H814" s="1246"/>
      <c r="I814" s="73"/>
      <c r="J814" s="73"/>
      <c r="K814" s="73"/>
      <c r="L814" s="73"/>
      <c r="M814" s="73"/>
    </row>
    <row r="815" spans="2:13" ht="10.5" customHeight="1" x14ac:dyDescent="0.2">
      <c r="B815" s="1246" t="s">
        <v>1279</v>
      </c>
      <c r="C815" s="1246"/>
      <c r="D815" s="1246"/>
      <c r="E815" s="1246"/>
      <c r="F815" s="1246"/>
      <c r="G815" s="1246"/>
      <c r="H815" s="1246"/>
      <c r="I815" s="73"/>
      <c r="J815" s="73"/>
      <c r="K815" s="73"/>
      <c r="L815" s="73"/>
      <c r="M815" s="73"/>
    </row>
    <row r="816" spans="2:13" ht="10.5" customHeight="1" x14ac:dyDescent="0.2">
      <c r="B816" s="1241" t="s">
        <v>1272</v>
      </c>
      <c r="C816" s="1241"/>
      <c r="D816" s="1241"/>
      <c r="E816" s="1241"/>
      <c r="F816" s="1241"/>
      <c r="G816" s="1241"/>
      <c r="H816" s="1241"/>
      <c r="I816" s="73"/>
      <c r="J816" s="73"/>
      <c r="K816" s="73"/>
      <c r="L816" s="73"/>
      <c r="M816" s="73"/>
    </row>
    <row r="817" spans="2:13" ht="10.5" customHeight="1" x14ac:dyDescent="0.2">
      <c r="B817" s="61"/>
      <c r="C817" s="61"/>
      <c r="D817" s="90"/>
      <c r="E817" s="73"/>
      <c r="F817" s="73"/>
      <c r="G817" s="73"/>
      <c r="H817" s="73"/>
      <c r="I817" s="73"/>
      <c r="J817" s="73"/>
      <c r="K817" s="73"/>
      <c r="L817" s="73"/>
      <c r="M817" s="73"/>
    </row>
    <row r="818" spans="2:13" ht="10.5" customHeight="1" x14ac:dyDescent="0.2">
      <c r="C818" s="50"/>
      <c r="D818" s="50"/>
      <c r="E818" s="50"/>
      <c r="F818" s="50"/>
      <c r="G818" s="50"/>
      <c r="H818" s="50"/>
      <c r="I818" s="50"/>
      <c r="J818" s="50"/>
      <c r="K818" s="50"/>
      <c r="L818" s="50"/>
    </row>
    <row r="819" spans="2:13" ht="11.45" customHeight="1" x14ac:dyDescent="0.2">
      <c r="B819" s="74" t="s">
        <v>16</v>
      </c>
      <c r="D819" s="132"/>
    </row>
    <row r="820" spans="2:13" ht="11.45" customHeight="1" x14ac:dyDescent="0.2">
      <c r="B820" s="1672" t="s">
        <v>514</v>
      </c>
      <c r="C820" s="1698" t="s">
        <v>679</v>
      </c>
      <c r="D820" s="1699"/>
      <c r="E820" s="1699"/>
      <c r="F820" s="1699"/>
      <c r="G820" s="1699"/>
      <c r="H820" s="1700"/>
      <c r="I820" s="1698" t="s">
        <v>680</v>
      </c>
      <c r="J820" s="1699"/>
      <c r="K820" s="1699"/>
      <c r="L820" s="1700"/>
    </row>
    <row r="821" spans="2:13" ht="11.45" customHeight="1" x14ac:dyDescent="0.2">
      <c r="B821" s="1712"/>
      <c r="C821" s="1814" t="s">
        <v>295</v>
      </c>
      <c r="D821" s="1792" t="s">
        <v>810</v>
      </c>
      <c r="E821" s="1698" t="s">
        <v>1070</v>
      </c>
      <c r="F821" s="1700"/>
      <c r="G821" s="1698" t="s">
        <v>456</v>
      </c>
      <c r="H821" s="1700"/>
      <c r="I821" s="1690" t="s">
        <v>295</v>
      </c>
      <c r="J821" s="1690" t="s">
        <v>810</v>
      </c>
      <c r="K821" s="1698" t="s">
        <v>1070</v>
      </c>
      <c r="L821" s="1700"/>
    </row>
    <row r="822" spans="2:13" ht="22.5" customHeight="1" x14ac:dyDescent="0.2">
      <c r="B822" s="1712"/>
      <c r="C822" s="1815"/>
      <c r="D822" s="1816"/>
      <c r="E822" s="296" t="s">
        <v>459</v>
      </c>
      <c r="F822" s="272" t="s">
        <v>460</v>
      </c>
      <c r="G822" s="272" t="s">
        <v>459</v>
      </c>
      <c r="H822" s="272" t="s">
        <v>460</v>
      </c>
      <c r="I822" s="1691"/>
      <c r="J822" s="1691"/>
      <c r="K822" s="272" t="s">
        <v>459</v>
      </c>
      <c r="L822" s="255" t="s">
        <v>460</v>
      </c>
    </row>
    <row r="823" spans="2:13" ht="11.45" customHeight="1" x14ac:dyDescent="0.2">
      <c r="B823" s="1673"/>
      <c r="C823" s="421" t="s">
        <v>1247</v>
      </c>
      <c r="D823" s="306" t="s">
        <v>493</v>
      </c>
      <c r="E823" s="430" t="s">
        <v>1247</v>
      </c>
      <c r="F823" s="430" t="s">
        <v>916</v>
      </c>
      <c r="G823" s="430" t="s">
        <v>1247</v>
      </c>
      <c r="H823" s="430" t="s">
        <v>916</v>
      </c>
      <c r="I823" s="430" t="s">
        <v>1247</v>
      </c>
      <c r="J823" s="63" t="s">
        <v>493</v>
      </c>
      <c r="K823" s="430" t="s">
        <v>1247</v>
      </c>
      <c r="L823" s="430" t="s">
        <v>916</v>
      </c>
    </row>
    <row r="824" spans="2:13" ht="10.5" customHeight="1" x14ac:dyDescent="0.2">
      <c r="B824" s="298" t="s">
        <v>750</v>
      </c>
      <c r="C824" s="500">
        <v>1008</v>
      </c>
      <c r="D824" s="297">
        <v>398</v>
      </c>
      <c r="E824" s="500">
        <v>508</v>
      </c>
      <c r="F824" s="500">
        <v>499</v>
      </c>
      <c r="G824" s="500">
        <v>374</v>
      </c>
      <c r="H824" s="513">
        <v>349.15</v>
      </c>
      <c r="I824" s="500">
        <v>3021</v>
      </c>
      <c r="J824" s="500">
        <v>1887</v>
      </c>
      <c r="K824" s="500">
        <v>1886</v>
      </c>
      <c r="L824" s="500">
        <v>563</v>
      </c>
    </row>
    <row r="825" spans="2:13" ht="10.5" customHeight="1" x14ac:dyDescent="0.2">
      <c r="B825" s="298" t="s">
        <v>751</v>
      </c>
      <c r="C825" s="500">
        <v>884</v>
      </c>
      <c r="D825" s="297">
        <v>369</v>
      </c>
      <c r="E825" s="500">
        <v>533</v>
      </c>
      <c r="F825" s="500">
        <v>499</v>
      </c>
      <c r="G825" s="500">
        <v>225</v>
      </c>
      <c r="H825" s="513">
        <v>396.15</v>
      </c>
      <c r="I825" s="500">
        <v>3490</v>
      </c>
      <c r="J825" s="500">
        <v>2519</v>
      </c>
      <c r="K825" s="500">
        <v>2169</v>
      </c>
      <c r="L825" s="500">
        <v>683</v>
      </c>
    </row>
    <row r="826" spans="2:13" ht="10.5" customHeight="1" x14ac:dyDescent="0.2">
      <c r="B826" s="298" t="s">
        <v>752</v>
      </c>
      <c r="C826" s="500">
        <v>1354</v>
      </c>
      <c r="D826" s="297">
        <v>489</v>
      </c>
      <c r="E826" s="500">
        <v>918</v>
      </c>
      <c r="F826" s="500">
        <v>406</v>
      </c>
      <c r="G826" s="500">
        <v>240</v>
      </c>
      <c r="H826" s="513">
        <v>439.03</v>
      </c>
      <c r="I826" s="500">
        <v>4835</v>
      </c>
      <c r="J826" s="500">
        <v>3610</v>
      </c>
      <c r="K826" s="500">
        <v>2658</v>
      </c>
      <c r="L826" s="500">
        <v>679</v>
      </c>
    </row>
    <row r="827" spans="2:13" ht="10.5" customHeight="1" x14ac:dyDescent="0.2">
      <c r="B827" s="298" t="s">
        <v>753</v>
      </c>
      <c r="C827" s="500">
        <v>1146</v>
      </c>
      <c r="D827" s="297">
        <v>430</v>
      </c>
      <c r="E827" s="500">
        <v>790</v>
      </c>
      <c r="F827" s="500">
        <v>419</v>
      </c>
      <c r="G827" s="500">
        <v>188</v>
      </c>
      <c r="H827" s="513">
        <v>470.01</v>
      </c>
      <c r="I827" s="500">
        <v>4074</v>
      </c>
      <c r="J827" s="500">
        <v>3350</v>
      </c>
      <c r="K827" s="500">
        <v>2194</v>
      </c>
      <c r="L827" s="500">
        <v>744</v>
      </c>
    </row>
    <row r="828" spans="2:13" ht="10.5" customHeight="1" x14ac:dyDescent="0.2">
      <c r="B828" s="298" t="s">
        <v>754</v>
      </c>
      <c r="C828" s="500">
        <v>1560</v>
      </c>
      <c r="D828" s="297">
        <v>596</v>
      </c>
      <c r="E828" s="500">
        <v>1079</v>
      </c>
      <c r="F828" s="500">
        <v>436</v>
      </c>
      <c r="G828" s="500">
        <v>253</v>
      </c>
      <c r="H828" s="513">
        <v>441.66</v>
      </c>
      <c r="I828" s="500">
        <v>2785</v>
      </c>
      <c r="J828" s="500">
        <v>2563</v>
      </c>
      <c r="K828" s="500">
        <v>1818</v>
      </c>
      <c r="L828" s="500">
        <v>764</v>
      </c>
    </row>
    <row r="829" spans="2:13" ht="10.5" customHeight="1" x14ac:dyDescent="0.2">
      <c r="B829" s="298"/>
      <c r="C829" s="500"/>
      <c r="D829" s="297"/>
      <c r="E829" s="500"/>
      <c r="F829" s="500"/>
      <c r="G829" s="500"/>
      <c r="H829" s="513"/>
      <c r="I829" s="500"/>
      <c r="J829" s="500"/>
      <c r="K829" s="500"/>
      <c r="L829" s="500"/>
    </row>
    <row r="830" spans="2:13" ht="10.5" customHeight="1" x14ac:dyDescent="0.2">
      <c r="B830" s="298" t="s">
        <v>755</v>
      </c>
      <c r="C830" s="500">
        <v>1451</v>
      </c>
      <c r="D830" s="297">
        <v>668</v>
      </c>
      <c r="E830" s="500">
        <v>1049</v>
      </c>
      <c r="F830" s="500">
        <v>511</v>
      </c>
      <c r="G830" s="500">
        <v>181</v>
      </c>
      <c r="H830" s="513">
        <v>330.85</v>
      </c>
      <c r="I830" s="500">
        <v>5196</v>
      </c>
      <c r="J830" s="500">
        <v>7320</v>
      </c>
      <c r="K830" s="500">
        <v>2404</v>
      </c>
      <c r="L830" s="500">
        <v>1021</v>
      </c>
    </row>
    <row r="831" spans="2:13" ht="10.5" customHeight="1" x14ac:dyDescent="0.2">
      <c r="B831" s="298" t="s">
        <v>756</v>
      </c>
      <c r="C831" s="500">
        <v>917</v>
      </c>
      <c r="D831" s="297">
        <v>659</v>
      </c>
      <c r="E831" s="500">
        <v>606</v>
      </c>
      <c r="F831" s="500">
        <v>908</v>
      </c>
      <c r="G831" s="500">
        <v>182</v>
      </c>
      <c r="H831" s="513">
        <v>506.33</v>
      </c>
      <c r="I831" s="500">
        <v>5141</v>
      </c>
      <c r="J831" s="500">
        <v>8588</v>
      </c>
      <c r="K831" s="500">
        <v>2366</v>
      </c>
      <c r="L831" s="500">
        <v>1091</v>
      </c>
    </row>
    <row r="832" spans="2:13" ht="10.5" customHeight="1" x14ac:dyDescent="0.2">
      <c r="B832" s="298" t="s">
        <v>757</v>
      </c>
      <c r="C832" s="500">
        <v>850</v>
      </c>
      <c r="D832" s="297">
        <v>696</v>
      </c>
      <c r="E832" s="500">
        <v>619</v>
      </c>
      <c r="F832" s="500">
        <v>990</v>
      </c>
      <c r="G832" s="500">
        <v>98</v>
      </c>
      <c r="H832" s="513">
        <v>661.83</v>
      </c>
      <c r="I832" s="500">
        <v>5836</v>
      </c>
      <c r="J832" s="500">
        <v>8386</v>
      </c>
      <c r="K832" s="500">
        <v>2802</v>
      </c>
      <c r="L832" s="500">
        <v>1147</v>
      </c>
    </row>
    <row r="833" spans="1:12" ht="10.5" customHeight="1" x14ac:dyDescent="0.2">
      <c r="B833" s="298" t="s">
        <v>758</v>
      </c>
      <c r="C833" s="500">
        <v>800</v>
      </c>
      <c r="D833" s="297">
        <v>952</v>
      </c>
      <c r="E833" s="500">
        <v>481</v>
      </c>
      <c r="F833" s="500">
        <v>1516</v>
      </c>
      <c r="G833" s="500">
        <v>218</v>
      </c>
      <c r="H833" s="513">
        <v>920.83</v>
      </c>
      <c r="I833" s="500">
        <v>4283</v>
      </c>
      <c r="J833" s="500">
        <v>8546</v>
      </c>
      <c r="K833" s="500">
        <v>1658</v>
      </c>
      <c r="L833" s="500">
        <v>2018</v>
      </c>
    </row>
    <row r="834" spans="1:12" ht="10.5" customHeight="1" x14ac:dyDescent="0.2">
      <c r="B834" s="298" t="s">
        <v>759</v>
      </c>
      <c r="C834" s="500">
        <v>837</v>
      </c>
      <c r="D834" s="297">
        <v>952</v>
      </c>
      <c r="E834" s="500">
        <v>459</v>
      </c>
      <c r="F834" s="500">
        <v>1706</v>
      </c>
      <c r="G834" s="500">
        <v>281</v>
      </c>
      <c r="H834" s="513">
        <v>518.29999999999995</v>
      </c>
      <c r="I834" s="500">
        <v>5014</v>
      </c>
      <c r="J834" s="500">
        <v>10902</v>
      </c>
      <c r="K834" s="500">
        <v>2066</v>
      </c>
      <c r="L834" s="500">
        <v>2589</v>
      </c>
    </row>
    <row r="835" spans="1:12" ht="10.5" customHeight="1" x14ac:dyDescent="0.2">
      <c r="B835" s="298"/>
      <c r="C835" s="500"/>
      <c r="D835" s="297"/>
      <c r="E835" s="500"/>
      <c r="F835" s="500"/>
      <c r="G835" s="500"/>
      <c r="H835" s="513"/>
      <c r="I835" s="500"/>
      <c r="J835" s="500"/>
      <c r="K835" s="500"/>
      <c r="L835" s="500"/>
    </row>
    <row r="836" spans="1:12" ht="10.5" customHeight="1" x14ac:dyDescent="0.2">
      <c r="B836" s="298" t="s">
        <v>760</v>
      </c>
      <c r="C836" s="500">
        <v>477</v>
      </c>
      <c r="D836" s="297">
        <v>948</v>
      </c>
      <c r="E836" s="500">
        <v>346</v>
      </c>
      <c r="F836" s="500">
        <v>2572</v>
      </c>
      <c r="G836" s="500">
        <v>57</v>
      </c>
      <c r="H836" s="513">
        <v>539.67999999999995</v>
      </c>
      <c r="I836" s="500">
        <v>4443</v>
      </c>
      <c r="J836" s="500">
        <v>10484</v>
      </c>
      <c r="K836" s="500">
        <v>1744</v>
      </c>
      <c r="L836" s="500">
        <v>2902</v>
      </c>
    </row>
    <row r="837" spans="1:12" ht="10.5" customHeight="1" x14ac:dyDescent="0.2">
      <c r="B837" s="298" t="s">
        <v>761</v>
      </c>
      <c r="C837" s="500">
        <v>315</v>
      </c>
      <c r="D837" s="290">
        <v>1058</v>
      </c>
      <c r="E837" s="500">
        <v>259</v>
      </c>
      <c r="F837" s="500">
        <v>3949</v>
      </c>
      <c r="G837" s="500">
        <v>2</v>
      </c>
      <c r="H837" s="513">
        <v>2281</v>
      </c>
      <c r="I837" s="500">
        <v>5286</v>
      </c>
      <c r="J837" s="500">
        <v>11893</v>
      </c>
      <c r="K837" s="500">
        <v>2163</v>
      </c>
      <c r="L837" s="500">
        <v>2844</v>
      </c>
    </row>
    <row r="838" spans="1:12" ht="10.5" customHeight="1" x14ac:dyDescent="0.2">
      <c r="B838" s="298" t="s">
        <v>449</v>
      </c>
      <c r="C838" s="500">
        <v>633</v>
      </c>
      <c r="D838" s="290">
        <v>1411</v>
      </c>
      <c r="E838" s="500">
        <v>496</v>
      </c>
      <c r="F838" s="500">
        <v>2701</v>
      </c>
      <c r="G838" s="500">
        <v>32</v>
      </c>
      <c r="H838" s="513">
        <v>972.94</v>
      </c>
      <c r="I838" s="500">
        <v>4823</v>
      </c>
      <c r="J838" s="500">
        <v>11676</v>
      </c>
      <c r="K838" s="500">
        <v>2067</v>
      </c>
      <c r="L838" s="500">
        <v>2954</v>
      </c>
    </row>
    <row r="839" spans="1:12" ht="10.5" customHeight="1" x14ac:dyDescent="0.2">
      <c r="B839" s="298" t="s">
        <v>450</v>
      </c>
      <c r="C839" s="500">
        <v>675</v>
      </c>
      <c r="D839" s="290">
        <v>1810</v>
      </c>
      <c r="E839" s="500">
        <v>533</v>
      </c>
      <c r="F839" s="500">
        <v>3245</v>
      </c>
      <c r="G839" s="500">
        <v>29</v>
      </c>
      <c r="H839" s="513">
        <v>975.81</v>
      </c>
      <c r="I839" s="500">
        <v>6163</v>
      </c>
      <c r="J839" s="500">
        <v>13617</v>
      </c>
      <c r="K839" s="500">
        <v>2723</v>
      </c>
      <c r="L839" s="500">
        <v>2760</v>
      </c>
    </row>
    <row r="840" spans="1:12" ht="10.5" customHeight="1" x14ac:dyDescent="0.2">
      <c r="A840" s="1848">
        <v>47</v>
      </c>
      <c r="B840" s="298" t="s">
        <v>451</v>
      </c>
      <c r="C840" s="500">
        <v>544</v>
      </c>
      <c r="D840" s="290">
        <v>1964</v>
      </c>
      <c r="E840" s="500">
        <v>443</v>
      </c>
      <c r="F840" s="500">
        <v>4285</v>
      </c>
      <c r="G840" s="500">
        <v>7</v>
      </c>
      <c r="H840" s="513">
        <v>1229.7</v>
      </c>
      <c r="I840" s="500">
        <v>5139</v>
      </c>
      <c r="J840" s="500">
        <v>14238</v>
      </c>
      <c r="K840" s="500">
        <v>2273</v>
      </c>
      <c r="L840" s="500">
        <v>3673</v>
      </c>
    </row>
    <row r="841" spans="1:12" ht="10.5" customHeight="1" x14ac:dyDescent="0.2">
      <c r="A841" s="1848"/>
      <c r="B841" s="298"/>
      <c r="C841" s="500"/>
      <c r="D841" s="297"/>
      <c r="E841" s="500"/>
      <c r="F841" s="500"/>
      <c r="G841" s="500"/>
      <c r="H841" s="513"/>
      <c r="I841" s="500"/>
      <c r="J841" s="500"/>
      <c r="K841" s="500"/>
      <c r="L841" s="500"/>
    </row>
    <row r="842" spans="1:12" ht="10.5" customHeight="1" x14ac:dyDescent="0.2">
      <c r="B842" s="298" t="s">
        <v>320</v>
      </c>
      <c r="C842" s="500">
        <v>514</v>
      </c>
      <c r="D842" s="290">
        <v>2187</v>
      </c>
      <c r="E842" s="500">
        <v>419</v>
      </c>
      <c r="F842" s="500">
        <v>5048</v>
      </c>
      <c r="G842" s="500">
        <v>5</v>
      </c>
      <c r="H842" s="513">
        <v>1582.4</v>
      </c>
      <c r="I842" s="500">
        <v>4756</v>
      </c>
      <c r="J842" s="500">
        <v>14468</v>
      </c>
      <c r="K842" s="500">
        <v>2069</v>
      </c>
      <c r="L842" s="500">
        <v>4177</v>
      </c>
    </row>
    <row r="843" spans="1:12" ht="10.5" customHeight="1" x14ac:dyDescent="0.2">
      <c r="B843" s="298" t="s">
        <v>321</v>
      </c>
      <c r="C843" s="500">
        <v>453</v>
      </c>
      <c r="D843" s="290">
        <v>2226</v>
      </c>
      <c r="E843" s="500">
        <v>369</v>
      </c>
      <c r="F843" s="500">
        <v>5817</v>
      </c>
      <c r="G843" s="500">
        <v>6</v>
      </c>
      <c r="H843" s="513">
        <v>2391.3000000000002</v>
      </c>
      <c r="I843" s="500">
        <v>4543</v>
      </c>
      <c r="J843" s="500">
        <v>15678</v>
      </c>
      <c r="K843" s="500">
        <v>1823</v>
      </c>
      <c r="L843" s="500">
        <v>5294</v>
      </c>
    </row>
    <row r="844" spans="1:12" ht="10.5" customHeight="1" x14ac:dyDescent="0.2">
      <c r="B844" s="298" t="s">
        <v>322</v>
      </c>
      <c r="C844" s="500">
        <v>744</v>
      </c>
      <c r="D844" s="290">
        <v>3374</v>
      </c>
      <c r="E844" s="500">
        <v>528</v>
      </c>
      <c r="F844" s="500">
        <v>5779</v>
      </c>
      <c r="G844" s="500">
        <v>104</v>
      </c>
      <c r="H844" s="513">
        <v>2217.73</v>
      </c>
      <c r="I844" s="500">
        <v>6485</v>
      </c>
      <c r="J844" s="500">
        <v>22022</v>
      </c>
      <c r="K844" s="500">
        <v>3177</v>
      </c>
      <c r="L844" s="500">
        <v>4246</v>
      </c>
    </row>
    <row r="845" spans="1:12" ht="10.5" customHeight="1" x14ac:dyDescent="0.2">
      <c r="B845" s="298" t="s">
        <v>323</v>
      </c>
      <c r="C845" s="500">
        <v>1049</v>
      </c>
      <c r="D845" s="290">
        <v>3746</v>
      </c>
      <c r="E845" s="500">
        <v>749</v>
      </c>
      <c r="F845" s="500">
        <v>4544</v>
      </c>
      <c r="G845" s="500">
        <v>141</v>
      </c>
      <c r="H845" s="513">
        <v>1696.45</v>
      </c>
      <c r="I845" s="500">
        <v>10707</v>
      </c>
      <c r="J845" s="500">
        <v>45221</v>
      </c>
      <c r="K845" s="500">
        <v>3717</v>
      </c>
      <c r="L845" s="500">
        <v>3526</v>
      </c>
    </row>
    <row r="846" spans="1:12" ht="10.5" customHeight="1" x14ac:dyDescent="0.2">
      <c r="B846" s="298" t="s">
        <v>279</v>
      </c>
      <c r="C846" s="500">
        <v>908</v>
      </c>
      <c r="D846" s="290">
        <v>3408</v>
      </c>
      <c r="E846" s="500">
        <v>721</v>
      </c>
      <c r="F846" s="500">
        <v>4522</v>
      </c>
      <c r="G846" s="500">
        <v>35</v>
      </c>
      <c r="H846" s="513">
        <v>1391.6</v>
      </c>
      <c r="I846" s="500">
        <v>4724</v>
      </c>
      <c r="J846" s="500">
        <v>23547</v>
      </c>
      <c r="K846" s="500">
        <v>2312</v>
      </c>
      <c r="L846" s="500">
        <v>4628</v>
      </c>
    </row>
    <row r="847" spans="1:12" ht="10.5" customHeight="1" x14ac:dyDescent="0.2">
      <c r="B847" s="298"/>
      <c r="C847" s="500"/>
      <c r="D847" s="297"/>
      <c r="E847" s="500"/>
      <c r="F847" s="500"/>
      <c r="G847" s="500"/>
      <c r="H847" s="513"/>
      <c r="I847" s="500"/>
      <c r="J847" s="500"/>
      <c r="K847" s="500"/>
      <c r="L847" s="500"/>
    </row>
    <row r="848" spans="1:12" ht="10.5" customHeight="1" x14ac:dyDescent="0.2">
      <c r="B848" s="498" t="s">
        <v>324</v>
      </c>
      <c r="C848" s="500">
        <v>1114</v>
      </c>
      <c r="D848" s="290">
        <v>4562</v>
      </c>
      <c r="E848" s="500">
        <v>768</v>
      </c>
      <c r="F848" s="500">
        <v>4883</v>
      </c>
      <c r="G848" s="500">
        <v>184</v>
      </c>
      <c r="H848" s="513">
        <v>3804.07</v>
      </c>
      <c r="I848" s="500">
        <v>8447</v>
      </c>
      <c r="J848" s="500">
        <v>45478</v>
      </c>
      <c r="K848" s="500">
        <v>3548</v>
      </c>
      <c r="L848" s="500">
        <v>4556</v>
      </c>
    </row>
    <row r="849" spans="2:13" ht="10.5" customHeight="1" x14ac:dyDescent="0.2">
      <c r="B849" s="498" t="s">
        <v>325</v>
      </c>
      <c r="C849" s="502">
        <v>1395</v>
      </c>
      <c r="D849" s="287">
        <v>5540</v>
      </c>
      <c r="E849" s="502">
        <v>1006</v>
      </c>
      <c r="F849" s="502">
        <v>4657</v>
      </c>
      <c r="G849" s="502">
        <v>176</v>
      </c>
      <c r="H849" s="515">
        <v>4049.37</v>
      </c>
      <c r="I849" s="502">
        <v>5331</v>
      </c>
      <c r="J849" s="502">
        <v>34662</v>
      </c>
      <c r="K849" s="502">
        <v>1849</v>
      </c>
      <c r="L849" s="502">
        <v>6388</v>
      </c>
    </row>
    <row r="850" spans="2:13" ht="10.5" customHeight="1" x14ac:dyDescent="0.2">
      <c r="B850" s="298" t="s">
        <v>278</v>
      </c>
      <c r="C850" s="502">
        <v>1498</v>
      </c>
      <c r="D850" s="287">
        <v>6245</v>
      </c>
      <c r="E850" s="502">
        <v>1093</v>
      </c>
      <c r="F850" s="502">
        <v>4935</v>
      </c>
      <c r="G850" s="502">
        <v>172</v>
      </c>
      <c r="H850" s="515">
        <v>4005.99</v>
      </c>
      <c r="I850" s="502">
        <v>12102</v>
      </c>
      <c r="J850" s="502">
        <v>81650</v>
      </c>
      <c r="K850" s="502">
        <v>2659</v>
      </c>
      <c r="L850" s="502">
        <v>6082</v>
      </c>
    </row>
    <row r="851" spans="2:13" ht="10.5" customHeight="1" x14ac:dyDescent="0.2">
      <c r="B851" s="298" t="s">
        <v>715</v>
      </c>
      <c r="C851" s="502">
        <v>1697</v>
      </c>
      <c r="D851" s="287">
        <v>6899</v>
      </c>
      <c r="E851" s="502">
        <v>1257</v>
      </c>
      <c r="F851" s="502">
        <v>4791</v>
      </c>
      <c r="G851" s="502">
        <v>173</v>
      </c>
      <c r="H851" s="515">
        <v>4019.7</v>
      </c>
      <c r="I851" s="502">
        <v>9869</v>
      </c>
      <c r="J851" s="502">
        <v>72980</v>
      </c>
      <c r="K851" s="502">
        <v>2761</v>
      </c>
      <c r="L851" s="502">
        <v>6811</v>
      </c>
    </row>
    <row r="852" spans="2:13" ht="10.5" customHeight="1" x14ac:dyDescent="0.2">
      <c r="B852" s="298" t="s">
        <v>743</v>
      </c>
      <c r="C852" s="502">
        <v>1549</v>
      </c>
      <c r="D852" s="287">
        <v>6701</v>
      </c>
      <c r="E852" s="502">
        <v>1263</v>
      </c>
      <c r="F852" s="502">
        <v>5043</v>
      </c>
      <c r="G852" s="502">
        <v>18</v>
      </c>
      <c r="H852" s="515">
        <v>7642.74</v>
      </c>
      <c r="I852" s="502">
        <v>4177</v>
      </c>
      <c r="J852" s="502">
        <v>32487</v>
      </c>
      <c r="K852" s="502">
        <v>1433</v>
      </c>
      <c r="L852" s="502">
        <v>9520</v>
      </c>
    </row>
    <row r="853" spans="2:13" ht="10.5" customHeight="1" x14ac:dyDescent="0.2">
      <c r="B853" s="298"/>
      <c r="C853" s="502"/>
      <c r="D853" s="305"/>
      <c r="E853" s="502"/>
      <c r="F853" s="502"/>
      <c r="G853" s="502"/>
      <c r="H853" s="515"/>
      <c r="I853" s="502"/>
      <c r="J853" s="502"/>
      <c r="K853" s="502"/>
      <c r="L853" s="502"/>
    </row>
    <row r="854" spans="2:13" ht="10.5" customHeight="1" x14ac:dyDescent="0.2">
      <c r="B854" s="298" t="s">
        <v>496</v>
      </c>
      <c r="C854" s="502">
        <v>1188</v>
      </c>
      <c r="D854" s="502">
        <v>6613</v>
      </c>
      <c r="E854" s="502">
        <v>967</v>
      </c>
      <c r="F854" s="502">
        <v>6513</v>
      </c>
      <c r="G854" s="502">
        <v>16</v>
      </c>
      <c r="H854" s="515">
        <v>8075.19</v>
      </c>
      <c r="I854" s="502">
        <v>4621</v>
      </c>
      <c r="J854" s="502">
        <v>37929</v>
      </c>
      <c r="K854" s="502">
        <v>1706</v>
      </c>
      <c r="L854" s="502">
        <v>9063</v>
      </c>
    </row>
    <row r="855" spans="2:13" ht="10.5" customHeight="1" x14ac:dyDescent="0.2">
      <c r="B855" s="298" t="s">
        <v>382</v>
      </c>
      <c r="C855" s="502">
        <v>749</v>
      </c>
      <c r="D855" s="502">
        <v>6918</v>
      </c>
      <c r="E855" s="502">
        <v>611</v>
      </c>
      <c r="F855" s="502">
        <v>10874</v>
      </c>
      <c r="G855" s="502">
        <v>9</v>
      </c>
      <c r="H855" s="515">
        <v>8417.5</v>
      </c>
      <c r="I855" s="502">
        <v>6016</v>
      </c>
      <c r="J855" s="502">
        <v>50281</v>
      </c>
      <c r="K855" s="502">
        <v>2368</v>
      </c>
      <c r="L855" s="502">
        <v>8355</v>
      </c>
    </row>
    <row r="856" spans="2:13" ht="10.5" customHeight="1" x14ac:dyDescent="0.2">
      <c r="B856" s="300">
        <v>39295</v>
      </c>
      <c r="C856" s="502">
        <v>719</v>
      </c>
      <c r="D856" s="502">
        <v>7457</v>
      </c>
      <c r="E856" s="502">
        <v>582</v>
      </c>
      <c r="F856" s="502">
        <v>12204</v>
      </c>
      <c r="G856" s="502">
        <v>13</v>
      </c>
      <c r="H856" s="515">
        <v>11191.04</v>
      </c>
      <c r="I856" s="502">
        <v>6533</v>
      </c>
      <c r="J856" s="502">
        <v>62933</v>
      </c>
      <c r="K856" s="502">
        <v>2612</v>
      </c>
      <c r="L856" s="502">
        <v>7731</v>
      </c>
    </row>
    <row r="857" spans="2:13" ht="10.5" customHeight="1" x14ac:dyDescent="0.2">
      <c r="B857" s="300">
        <v>39692</v>
      </c>
      <c r="C857" s="502">
        <v>578</v>
      </c>
      <c r="D857" s="502">
        <v>5935</v>
      </c>
      <c r="E857" s="502">
        <v>474</v>
      </c>
      <c r="F857" s="502">
        <v>12084</v>
      </c>
      <c r="G857" s="502">
        <v>2</v>
      </c>
      <c r="H857" s="515">
        <v>15384</v>
      </c>
      <c r="I857" s="502">
        <v>5599</v>
      </c>
      <c r="J857" s="502">
        <v>82758</v>
      </c>
      <c r="K857" s="502">
        <v>1701</v>
      </c>
      <c r="L857" s="502">
        <v>9698</v>
      </c>
    </row>
    <row r="858" spans="2:13" ht="10.5" customHeight="1" x14ac:dyDescent="0.2">
      <c r="B858" s="300">
        <v>40087</v>
      </c>
      <c r="C858" s="502">
        <v>550</v>
      </c>
      <c r="D858" s="502">
        <v>7980</v>
      </c>
      <c r="E858" s="502">
        <v>452</v>
      </c>
      <c r="F858" s="502">
        <v>17062</v>
      </c>
      <c r="G858" s="502">
        <v>2</v>
      </c>
      <c r="H858" s="515">
        <v>16772.400000000001</v>
      </c>
      <c r="I858" s="502">
        <v>6076</v>
      </c>
      <c r="J858" s="502">
        <v>59515</v>
      </c>
      <c r="K858" s="502">
        <v>1929</v>
      </c>
      <c r="L858" s="502">
        <v>10787</v>
      </c>
    </row>
    <row r="859" spans="2:13" ht="10.5" customHeight="1" x14ac:dyDescent="0.2">
      <c r="B859" s="300"/>
      <c r="C859" s="502"/>
      <c r="D859" s="502"/>
      <c r="E859" s="502"/>
      <c r="F859" s="502"/>
      <c r="G859" s="502"/>
      <c r="H859" s="515"/>
      <c r="I859" s="502"/>
      <c r="J859" s="502"/>
      <c r="K859" s="502"/>
      <c r="L859" s="502"/>
    </row>
    <row r="860" spans="2:13" ht="10.5" customHeight="1" x14ac:dyDescent="0.2">
      <c r="B860" s="319" t="s">
        <v>332</v>
      </c>
      <c r="C860" s="555">
        <v>707</v>
      </c>
      <c r="D860" s="323">
        <v>9390</v>
      </c>
      <c r="E860" s="555">
        <v>582</v>
      </c>
      <c r="F860" s="555">
        <v>15633</v>
      </c>
      <c r="G860" s="555" t="s">
        <v>452</v>
      </c>
      <c r="H860" s="515" t="s">
        <v>452</v>
      </c>
      <c r="I860" s="555">
        <v>6225</v>
      </c>
      <c r="J860" s="555">
        <v>74007</v>
      </c>
      <c r="K860" s="502">
        <v>2169</v>
      </c>
      <c r="L860" s="502">
        <v>10780</v>
      </c>
      <c r="M860" s="57"/>
    </row>
    <row r="861" spans="2:13" ht="10.5" customHeight="1" x14ac:dyDescent="0.2">
      <c r="B861" s="319" t="s">
        <v>335</v>
      </c>
      <c r="C861" s="555">
        <v>533</v>
      </c>
      <c r="D861" s="323">
        <v>8961</v>
      </c>
      <c r="E861" s="555">
        <v>439</v>
      </c>
      <c r="F861" s="555">
        <v>19806</v>
      </c>
      <c r="G861" s="555" t="s">
        <v>452</v>
      </c>
      <c r="H861" s="515" t="s">
        <v>452</v>
      </c>
      <c r="I861" s="555">
        <v>7829</v>
      </c>
      <c r="J861" s="555">
        <v>109018</v>
      </c>
      <c r="K861" s="502">
        <v>1987</v>
      </c>
      <c r="L861" s="502">
        <v>12368</v>
      </c>
    </row>
    <row r="862" spans="2:13" ht="10.5" customHeight="1" x14ac:dyDescent="0.2">
      <c r="B862" s="319" t="s">
        <v>1318</v>
      </c>
      <c r="C862" s="555">
        <v>785</v>
      </c>
      <c r="D862" s="323">
        <v>11128</v>
      </c>
      <c r="E862" s="555">
        <v>631</v>
      </c>
      <c r="F862" s="555">
        <v>16824</v>
      </c>
      <c r="G862" s="555">
        <v>21</v>
      </c>
      <c r="H862" s="515">
        <v>9502.2800000000007</v>
      </c>
      <c r="I862" s="555">
        <v>5648</v>
      </c>
      <c r="J862" s="555">
        <v>116219</v>
      </c>
      <c r="K862" s="502">
        <v>1317</v>
      </c>
      <c r="L862" s="502">
        <v>18065</v>
      </c>
    </row>
    <row r="863" spans="2:13" ht="10.5" customHeight="1" x14ac:dyDescent="0.2">
      <c r="B863" s="319" t="s">
        <v>1356</v>
      </c>
      <c r="C863" s="555">
        <v>748</v>
      </c>
      <c r="D863" s="323">
        <v>13644</v>
      </c>
      <c r="E863" s="555">
        <v>526</v>
      </c>
      <c r="F863" s="555">
        <v>22976</v>
      </c>
      <c r="G863" s="555">
        <v>111</v>
      </c>
      <c r="H863" s="515">
        <v>10853.79</v>
      </c>
      <c r="I863" s="555">
        <v>8349</v>
      </c>
      <c r="J863" s="555">
        <v>282065</v>
      </c>
      <c r="K863" s="502">
        <v>1100</v>
      </c>
      <c r="L863" s="502">
        <v>19735</v>
      </c>
    </row>
    <row r="864" spans="2:13" ht="10.5" customHeight="1" x14ac:dyDescent="0.2">
      <c r="B864" s="319" t="s">
        <v>1357</v>
      </c>
      <c r="C864" s="555">
        <v>759</v>
      </c>
      <c r="D864" s="323">
        <v>14338</v>
      </c>
      <c r="E864" s="555">
        <v>545</v>
      </c>
      <c r="F864" s="555">
        <v>23427</v>
      </c>
      <c r="G864" s="555">
        <v>98</v>
      </c>
      <c r="H864" s="515">
        <v>12094.66</v>
      </c>
      <c r="I864" s="555">
        <v>8379</v>
      </c>
      <c r="J864" s="555">
        <v>247230</v>
      </c>
      <c r="K864" s="502">
        <v>1028</v>
      </c>
      <c r="L864" s="502">
        <v>22423</v>
      </c>
    </row>
    <row r="865" spans="2:12" ht="10.5" customHeight="1" x14ac:dyDescent="0.2">
      <c r="B865" s="319"/>
      <c r="C865" s="555"/>
      <c r="D865" s="323"/>
      <c r="E865" s="555"/>
      <c r="F865" s="555"/>
      <c r="G865" s="555"/>
      <c r="H865" s="515"/>
      <c r="I865" s="555"/>
      <c r="J865" s="555"/>
      <c r="K865" s="502"/>
      <c r="L865" s="502"/>
    </row>
    <row r="866" spans="2:12" ht="10.5" customHeight="1" x14ac:dyDescent="0.2">
      <c r="B866" s="319" t="s">
        <v>1400</v>
      </c>
      <c r="C866" s="555">
        <v>777</v>
      </c>
      <c r="D866" s="323">
        <v>13667</v>
      </c>
      <c r="E866" s="555">
        <v>567</v>
      </c>
      <c r="F866" s="555">
        <v>22558</v>
      </c>
      <c r="G866" s="555">
        <v>89</v>
      </c>
      <c r="H866" s="515">
        <v>5527.43</v>
      </c>
      <c r="I866" s="555">
        <v>8440</v>
      </c>
      <c r="J866" s="555">
        <v>252997</v>
      </c>
      <c r="K866" s="502">
        <v>1494</v>
      </c>
      <c r="L866" s="502">
        <v>20503</v>
      </c>
    </row>
    <row r="867" spans="2:12" ht="10.5" customHeight="1" x14ac:dyDescent="0.2">
      <c r="B867" s="320" t="s">
        <v>1492</v>
      </c>
      <c r="C867" s="556">
        <v>848</v>
      </c>
      <c r="D867" s="325">
        <v>13556</v>
      </c>
      <c r="E867" s="556">
        <v>599</v>
      </c>
      <c r="F867" s="556">
        <v>21373</v>
      </c>
      <c r="G867" s="556">
        <v>122</v>
      </c>
      <c r="H867" s="523">
        <v>3009.34</v>
      </c>
      <c r="I867" s="556">
        <v>10444</v>
      </c>
      <c r="J867" s="556">
        <v>264591</v>
      </c>
      <c r="K867" s="520">
        <v>1386</v>
      </c>
      <c r="L867" s="520">
        <v>22332</v>
      </c>
    </row>
    <row r="868" spans="2:12" ht="6" customHeight="1" x14ac:dyDescent="0.2">
      <c r="B868" s="1247"/>
      <c r="C868" s="1320"/>
      <c r="D868" s="1322"/>
      <c r="E868" s="1320"/>
      <c r="F868" s="1320"/>
      <c r="G868" s="1320"/>
      <c r="H868" s="827"/>
      <c r="I868" s="1320"/>
      <c r="J868" s="1320"/>
      <c r="K868" s="576"/>
      <c r="L868" s="576"/>
    </row>
    <row r="869" spans="2:12" ht="10.5" customHeight="1" x14ac:dyDescent="0.2">
      <c r="B869" s="1241" t="s">
        <v>1273</v>
      </c>
      <c r="C869" s="1241"/>
      <c r="D869" s="1241"/>
      <c r="E869" s="1241"/>
      <c r="F869" s="1241"/>
      <c r="G869" s="1241"/>
      <c r="H869" s="1241"/>
    </row>
    <row r="870" spans="2:12" ht="10.5" customHeight="1" x14ac:dyDescent="0.2">
      <c r="B870" s="1241" t="s">
        <v>1274</v>
      </c>
      <c r="C870" s="1241"/>
      <c r="D870" s="1241"/>
      <c r="E870" s="1241"/>
      <c r="F870" s="1241"/>
      <c r="G870" s="1241"/>
      <c r="H870" s="1241"/>
    </row>
    <row r="871" spans="2:12" ht="10.5" customHeight="1" x14ac:dyDescent="0.2">
      <c r="B871" s="1241" t="s">
        <v>1275</v>
      </c>
      <c r="C871" s="1241"/>
      <c r="D871" s="1241"/>
      <c r="E871" s="1241"/>
      <c r="F871" s="1241"/>
      <c r="G871" s="1241"/>
      <c r="H871" s="1241"/>
    </row>
    <row r="872" spans="2:12" ht="10.5" customHeight="1" x14ac:dyDescent="0.2">
      <c r="B872" s="1241" t="s">
        <v>1276</v>
      </c>
      <c r="C872" s="1241"/>
      <c r="D872" s="1241"/>
      <c r="E872" s="1241"/>
      <c r="F872" s="1241"/>
      <c r="G872" s="1241"/>
      <c r="H872" s="1241"/>
    </row>
    <row r="873" spans="2:12" ht="10.5" customHeight="1" x14ac:dyDescent="0.2">
      <c r="B873" s="1241" t="s">
        <v>1277</v>
      </c>
      <c r="C873" s="1241"/>
      <c r="D873" s="1241"/>
      <c r="E873" s="1241"/>
      <c r="F873" s="1241"/>
      <c r="G873" s="1241"/>
      <c r="H873" s="1241"/>
    </row>
    <row r="874" spans="2:12" ht="10.5" customHeight="1" x14ac:dyDescent="0.2">
      <c r="B874" s="1811" t="s">
        <v>1401</v>
      </c>
      <c r="C874" s="1811"/>
      <c r="D874" s="1811"/>
      <c r="E874" s="1811"/>
      <c r="F874" s="1811"/>
      <c r="G874" s="1811"/>
      <c r="H874" s="1811"/>
    </row>
    <row r="875" spans="2:12" ht="10.5" customHeight="1" x14ac:dyDescent="0.2">
      <c r="B875" s="1246" t="s">
        <v>1278</v>
      </c>
      <c r="C875" s="1246"/>
      <c r="D875" s="1246"/>
      <c r="E875" s="1246"/>
      <c r="F875" s="1246"/>
      <c r="G875" s="1246"/>
      <c r="H875" s="1246"/>
    </row>
    <row r="876" spans="2:12" ht="10.5" customHeight="1" x14ac:dyDescent="0.2">
      <c r="B876" s="1246" t="s">
        <v>1279</v>
      </c>
      <c r="C876" s="1246"/>
      <c r="D876" s="1246"/>
      <c r="E876" s="1246"/>
      <c r="F876" s="1246"/>
      <c r="G876" s="1246"/>
      <c r="H876" s="1246"/>
    </row>
    <row r="877" spans="2:12" ht="10.5" customHeight="1" x14ac:dyDescent="0.2">
      <c r="B877" s="1241" t="s">
        <v>1272</v>
      </c>
      <c r="C877" s="1241"/>
      <c r="D877" s="1241"/>
      <c r="E877" s="1241"/>
      <c r="F877" s="1241"/>
      <c r="G877" s="1241"/>
      <c r="H877" s="1241"/>
    </row>
    <row r="878" spans="2:12" ht="10.5" customHeight="1" x14ac:dyDescent="0.2">
      <c r="B878" s="1241"/>
      <c r="C878" s="1241"/>
      <c r="D878" s="1241"/>
      <c r="E878" s="1241"/>
      <c r="F878" s="1241"/>
      <c r="G878" s="1241"/>
      <c r="H878" s="1241"/>
    </row>
    <row r="879" spans="2:12" ht="10.5" customHeight="1" x14ac:dyDescent="0.2">
      <c r="B879" s="1241"/>
      <c r="C879" s="1241"/>
      <c r="D879" s="1241"/>
      <c r="E879" s="1241"/>
      <c r="F879" s="1241"/>
      <c r="G879" s="1241"/>
      <c r="H879" s="1241"/>
    </row>
    <row r="880" spans="2:12" ht="10.5" customHeight="1" x14ac:dyDescent="0.2">
      <c r="C880" s="50"/>
      <c r="D880" s="50"/>
      <c r="E880" s="50"/>
      <c r="F880" s="50"/>
      <c r="G880" s="50"/>
      <c r="H880" s="50"/>
      <c r="I880" s="50"/>
      <c r="J880" s="50"/>
      <c r="K880" s="50"/>
      <c r="L880" s="50"/>
    </row>
    <row r="881" spans="1:10" ht="11.45" customHeight="1" x14ac:dyDescent="0.2">
      <c r="B881" s="60" t="s">
        <v>17</v>
      </c>
      <c r="D881" s="71"/>
    </row>
    <row r="882" spans="1:10" ht="11.45" customHeight="1" x14ac:dyDescent="0.2">
      <c r="B882" s="1672" t="s">
        <v>514</v>
      </c>
      <c r="C882" s="1698" t="s">
        <v>1079</v>
      </c>
      <c r="D882" s="1699"/>
      <c r="E882" s="1699"/>
      <c r="F882" s="1699"/>
      <c r="G882" s="1699"/>
      <c r="H882" s="1700"/>
      <c r="I882" s="1698" t="s">
        <v>391</v>
      </c>
      <c r="J882" s="1700"/>
    </row>
    <row r="883" spans="1:10" ht="11.25" customHeight="1" x14ac:dyDescent="0.2">
      <c r="B883" s="1712"/>
      <c r="C883" s="1810" t="s">
        <v>295</v>
      </c>
      <c r="D883" s="1792" t="s">
        <v>810</v>
      </c>
      <c r="E883" s="1698" t="s">
        <v>1080</v>
      </c>
      <c r="F883" s="1700"/>
      <c r="G883" s="1698" t="s">
        <v>456</v>
      </c>
      <c r="H883" s="1700"/>
      <c r="I883" s="1690" t="s">
        <v>295</v>
      </c>
      <c r="J883" s="1690" t="s">
        <v>810</v>
      </c>
    </row>
    <row r="884" spans="1:10" ht="14.25" customHeight="1" x14ac:dyDescent="0.2">
      <c r="B884" s="1712"/>
      <c r="C884" s="1810"/>
      <c r="D884" s="1816"/>
      <c r="E884" s="296" t="s">
        <v>459</v>
      </c>
      <c r="F884" s="272" t="s">
        <v>460</v>
      </c>
      <c r="G884" s="272" t="s">
        <v>459</v>
      </c>
      <c r="H884" s="272" t="s">
        <v>460</v>
      </c>
      <c r="I884" s="1691"/>
      <c r="J884" s="1691"/>
    </row>
    <row r="885" spans="1:10" ht="11.45" customHeight="1" x14ac:dyDescent="0.2">
      <c r="B885" s="1673"/>
      <c r="C885" s="306" t="s">
        <v>1247</v>
      </c>
      <c r="D885" s="259" t="s">
        <v>493</v>
      </c>
      <c r="E885" s="306" t="s">
        <v>1247</v>
      </c>
      <c r="F885" s="430" t="s">
        <v>916</v>
      </c>
      <c r="G885" s="430" t="s">
        <v>1247</v>
      </c>
      <c r="H885" s="430" t="s">
        <v>916</v>
      </c>
      <c r="I885" s="430" t="s">
        <v>1247</v>
      </c>
      <c r="J885" s="63" t="s">
        <v>493</v>
      </c>
    </row>
    <row r="886" spans="1:10" ht="10.5" customHeight="1" x14ac:dyDescent="0.2">
      <c r="A886" s="56"/>
      <c r="B886" s="585" t="s">
        <v>750</v>
      </c>
      <c r="C886" s="875">
        <v>20546</v>
      </c>
      <c r="D886" s="875">
        <v>1927</v>
      </c>
      <c r="E886" s="957">
        <v>6312</v>
      </c>
      <c r="F886" s="957">
        <v>149</v>
      </c>
      <c r="G886" s="957">
        <v>12923</v>
      </c>
      <c r="H886" s="959">
        <v>74.569999999999993</v>
      </c>
      <c r="I886" s="960">
        <v>212</v>
      </c>
      <c r="J886" s="960">
        <v>97</v>
      </c>
    </row>
    <row r="887" spans="1:10" ht="10.5" customHeight="1" x14ac:dyDescent="0.2">
      <c r="A887" s="56"/>
      <c r="B887" s="585" t="s">
        <v>751</v>
      </c>
      <c r="C887" s="875">
        <v>25754</v>
      </c>
      <c r="D887" s="875">
        <v>3093</v>
      </c>
      <c r="E887" s="957">
        <v>6456</v>
      </c>
      <c r="F887" s="957">
        <v>188</v>
      </c>
      <c r="G887" s="957">
        <v>17958</v>
      </c>
      <c r="H887" s="959">
        <v>103.01</v>
      </c>
      <c r="I887" s="960">
        <v>109</v>
      </c>
      <c r="J887" s="960">
        <v>49</v>
      </c>
    </row>
    <row r="888" spans="1:10" ht="10.5" customHeight="1" x14ac:dyDescent="0.2">
      <c r="A888" s="56"/>
      <c r="B888" s="585" t="s">
        <v>752</v>
      </c>
      <c r="C888" s="875">
        <v>28249</v>
      </c>
      <c r="D888" s="875">
        <v>4124</v>
      </c>
      <c r="E888" s="957">
        <v>7151</v>
      </c>
      <c r="F888" s="957">
        <v>206</v>
      </c>
      <c r="G888" s="957">
        <v>19777</v>
      </c>
      <c r="H888" s="959">
        <v>133.37</v>
      </c>
      <c r="I888" s="960">
        <v>210</v>
      </c>
      <c r="J888" s="960">
        <v>109</v>
      </c>
    </row>
    <row r="889" spans="1:10" ht="10.5" customHeight="1" x14ac:dyDescent="0.2">
      <c r="A889" s="56"/>
      <c r="B889" s="585" t="s">
        <v>753</v>
      </c>
      <c r="C889" s="875">
        <v>28747</v>
      </c>
      <c r="D889" s="875">
        <v>4111</v>
      </c>
      <c r="E889" s="957">
        <v>7767</v>
      </c>
      <c r="F889" s="957">
        <v>217</v>
      </c>
      <c r="G889" s="957">
        <v>19548</v>
      </c>
      <c r="H889" s="959">
        <v>123.57</v>
      </c>
      <c r="I889" s="960">
        <v>232</v>
      </c>
      <c r="J889" s="960">
        <v>92</v>
      </c>
    </row>
    <row r="890" spans="1:10" ht="10.5" customHeight="1" x14ac:dyDescent="0.2">
      <c r="A890" s="56"/>
      <c r="B890" s="585" t="s">
        <v>754</v>
      </c>
      <c r="C890" s="875">
        <v>27328</v>
      </c>
      <c r="D890" s="875">
        <v>3873</v>
      </c>
      <c r="E890" s="957">
        <v>9250</v>
      </c>
      <c r="F890" s="957">
        <v>219</v>
      </c>
      <c r="G890" s="957">
        <v>16372</v>
      </c>
      <c r="H890" s="959">
        <v>112.01</v>
      </c>
      <c r="I890" s="960">
        <v>209</v>
      </c>
      <c r="J890" s="960">
        <v>119</v>
      </c>
    </row>
    <row r="891" spans="1:10" ht="10.5" customHeight="1" x14ac:dyDescent="0.2">
      <c r="B891" s="298"/>
      <c r="C891" s="500"/>
      <c r="D891" s="502"/>
      <c r="E891" s="500"/>
      <c r="F891" s="500"/>
      <c r="G891" s="500"/>
      <c r="H891" s="525"/>
      <c r="I891" s="554"/>
      <c r="J891" s="554"/>
    </row>
    <row r="892" spans="1:10" ht="10.5" customHeight="1" x14ac:dyDescent="0.2">
      <c r="B892" s="298" t="s">
        <v>755</v>
      </c>
      <c r="C892" s="500">
        <v>32526</v>
      </c>
      <c r="D892" s="580">
        <v>5267</v>
      </c>
      <c r="E892" s="500">
        <v>9307</v>
      </c>
      <c r="F892" s="500">
        <v>289</v>
      </c>
      <c r="G892" s="500">
        <v>21502</v>
      </c>
      <c r="H892" s="525">
        <v>119.19</v>
      </c>
      <c r="I892" s="554">
        <v>205</v>
      </c>
      <c r="J892" s="554">
        <v>188</v>
      </c>
    </row>
    <row r="893" spans="1:10" ht="10.5" customHeight="1" x14ac:dyDescent="0.2">
      <c r="B893" s="298" t="s">
        <v>756</v>
      </c>
      <c r="C893" s="500">
        <v>25063</v>
      </c>
      <c r="D893" s="580">
        <v>5120</v>
      </c>
      <c r="E893" s="500">
        <v>8291</v>
      </c>
      <c r="F893" s="500">
        <v>380</v>
      </c>
      <c r="G893" s="500">
        <v>15240</v>
      </c>
      <c r="H893" s="525">
        <v>127.6</v>
      </c>
      <c r="I893" s="554">
        <v>106</v>
      </c>
      <c r="J893" s="554">
        <v>70</v>
      </c>
    </row>
    <row r="894" spans="1:10" ht="10.5" customHeight="1" x14ac:dyDescent="0.2">
      <c r="B894" s="298" t="s">
        <v>757</v>
      </c>
      <c r="C894" s="500">
        <v>31638</v>
      </c>
      <c r="D894" s="580">
        <v>6515</v>
      </c>
      <c r="E894" s="500">
        <v>7826</v>
      </c>
      <c r="F894" s="500">
        <v>410</v>
      </c>
      <c r="G894" s="500">
        <v>22367</v>
      </c>
      <c r="H894" s="525">
        <v>146.94999999999999</v>
      </c>
      <c r="I894" s="554">
        <v>202</v>
      </c>
      <c r="J894" s="554">
        <v>178</v>
      </c>
    </row>
    <row r="895" spans="1:10" ht="10.5" customHeight="1" x14ac:dyDescent="0.2">
      <c r="B895" s="298" t="s">
        <v>758</v>
      </c>
      <c r="C895" s="500">
        <v>24169</v>
      </c>
      <c r="D895" s="580">
        <v>6578</v>
      </c>
      <c r="E895" s="500">
        <v>6563</v>
      </c>
      <c r="F895" s="500">
        <v>544</v>
      </c>
      <c r="G895" s="500">
        <v>16394</v>
      </c>
      <c r="H895" s="525">
        <v>181.97</v>
      </c>
      <c r="I895" s="554">
        <v>209</v>
      </c>
      <c r="J895" s="554">
        <v>175</v>
      </c>
    </row>
    <row r="896" spans="1:10" ht="10.5" customHeight="1" x14ac:dyDescent="0.2">
      <c r="B896" s="298" t="s">
        <v>759</v>
      </c>
      <c r="C896" s="500">
        <v>22523</v>
      </c>
      <c r="D896" s="580">
        <v>7207</v>
      </c>
      <c r="E896" s="500">
        <v>7004</v>
      </c>
      <c r="F896" s="500">
        <v>625</v>
      </c>
      <c r="G896" s="500">
        <v>14227</v>
      </c>
      <c r="H896" s="525">
        <v>196.96</v>
      </c>
      <c r="I896" s="554">
        <v>101</v>
      </c>
      <c r="J896" s="554">
        <v>80</v>
      </c>
    </row>
    <row r="897" spans="1:11" ht="10.5" customHeight="1" x14ac:dyDescent="0.2">
      <c r="B897" s="298"/>
      <c r="C897" s="500"/>
      <c r="D897" s="580"/>
      <c r="E897" s="500"/>
      <c r="F897" s="500"/>
      <c r="G897" s="500"/>
      <c r="H897" s="525"/>
      <c r="I897" s="554"/>
      <c r="J897" s="554"/>
    </row>
    <row r="898" spans="1:11" ht="10.5" customHeight="1" x14ac:dyDescent="0.2">
      <c r="B898" s="298" t="s">
        <v>760</v>
      </c>
      <c r="C898" s="500">
        <v>22867</v>
      </c>
      <c r="D898" s="580">
        <v>8487</v>
      </c>
      <c r="E898" s="500">
        <v>7540</v>
      </c>
      <c r="F898" s="500">
        <v>704</v>
      </c>
      <c r="G898" s="500">
        <v>13936</v>
      </c>
      <c r="H898" s="525">
        <v>225.38</v>
      </c>
      <c r="I898" s="554">
        <v>203</v>
      </c>
      <c r="J898" s="554">
        <v>165</v>
      </c>
    </row>
    <row r="899" spans="1:11" ht="10.5" customHeight="1" x14ac:dyDescent="0.2">
      <c r="B899" s="298" t="s">
        <v>761</v>
      </c>
      <c r="C899" s="500">
        <v>23250</v>
      </c>
      <c r="D899" s="580">
        <v>9506</v>
      </c>
      <c r="E899" s="500">
        <v>6485</v>
      </c>
      <c r="F899" s="500">
        <v>840</v>
      </c>
      <c r="G899" s="500">
        <v>15569</v>
      </c>
      <c r="H899" s="525">
        <v>258.29000000000002</v>
      </c>
      <c r="I899" s="554">
        <v>100</v>
      </c>
      <c r="J899" s="554">
        <v>178</v>
      </c>
    </row>
    <row r="900" spans="1:11" ht="10.5" customHeight="1" x14ac:dyDescent="0.2">
      <c r="B900" s="298" t="s">
        <v>449</v>
      </c>
      <c r="C900" s="500">
        <v>19931</v>
      </c>
      <c r="D900" s="580">
        <v>10336</v>
      </c>
      <c r="E900" s="500">
        <v>4619</v>
      </c>
      <c r="F900" s="500">
        <v>1135</v>
      </c>
      <c r="G900" s="500">
        <v>14461</v>
      </c>
      <c r="H900" s="525">
        <v>349.64</v>
      </c>
      <c r="I900" s="554">
        <v>202</v>
      </c>
      <c r="J900" s="554">
        <v>156</v>
      </c>
    </row>
    <row r="901" spans="1:11" ht="10.5" customHeight="1" x14ac:dyDescent="0.2">
      <c r="B901" s="298" t="s">
        <v>450</v>
      </c>
      <c r="C901" s="500">
        <v>28151</v>
      </c>
      <c r="D901" s="580">
        <v>12893</v>
      </c>
      <c r="E901" s="500">
        <v>5118</v>
      </c>
      <c r="F901" s="500">
        <v>1141</v>
      </c>
      <c r="G901" s="500">
        <v>22090</v>
      </c>
      <c r="H901" s="525">
        <v>317.52</v>
      </c>
      <c r="I901" s="554">
        <v>201</v>
      </c>
      <c r="J901" s="554">
        <v>167</v>
      </c>
    </row>
    <row r="902" spans="1:11" ht="10.5" customHeight="1" x14ac:dyDescent="0.2">
      <c r="B902" s="298" t="s">
        <v>451</v>
      </c>
      <c r="C902" s="500">
        <v>23100</v>
      </c>
      <c r="D902" s="580">
        <v>13232</v>
      </c>
      <c r="E902" s="500">
        <v>4361</v>
      </c>
      <c r="F902" s="500">
        <v>1482</v>
      </c>
      <c r="G902" s="500">
        <v>17934</v>
      </c>
      <c r="H902" s="525">
        <v>375.04</v>
      </c>
      <c r="I902" s="554">
        <v>201</v>
      </c>
      <c r="J902" s="554">
        <v>95</v>
      </c>
      <c r="K902" s="57"/>
    </row>
    <row r="903" spans="1:11" ht="10.5" customHeight="1" x14ac:dyDescent="0.2">
      <c r="B903" s="298"/>
      <c r="C903" s="500"/>
      <c r="D903" s="580"/>
      <c r="E903" s="500"/>
      <c r="F903" s="500"/>
      <c r="G903" s="500"/>
      <c r="H903" s="525"/>
      <c r="I903" s="554"/>
      <c r="J903" s="554"/>
    </row>
    <row r="904" spans="1:11" ht="10.5" customHeight="1" x14ac:dyDescent="0.2">
      <c r="B904" s="298" t="s">
        <v>320</v>
      </c>
      <c r="C904" s="500">
        <v>21166</v>
      </c>
      <c r="D904" s="580">
        <v>15702</v>
      </c>
      <c r="E904" s="500">
        <v>3863</v>
      </c>
      <c r="F904" s="500">
        <v>1783</v>
      </c>
      <c r="G904" s="500">
        <v>16589</v>
      </c>
      <c r="H904" s="525">
        <v>528.6</v>
      </c>
      <c r="I904" s="554">
        <v>100</v>
      </c>
      <c r="J904" s="554">
        <v>53</v>
      </c>
    </row>
    <row r="905" spans="1:11" ht="10.5" customHeight="1" x14ac:dyDescent="0.2">
      <c r="B905" s="298" t="s">
        <v>321</v>
      </c>
      <c r="C905" s="500">
        <v>16582</v>
      </c>
      <c r="D905" s="580">
        <v>15052</v>
      </c>
      <c r="E905" s="500">
        <v>3097</v>
      </c>
      <c r="F905" s="500">
        <v>2132</v>
      </c>
      <c r="G905" s="500">
        <v>12914</v>
      </c>
      <c r="H905" s="525">
        <v>650.83000000000004</v>
      </c>
      <c r="I905" s="554">
        <v>208</v>
      </c>
      <c r="J905" s="554">
        <v>335</v>
      </c>
    </row>
    <row r="906" spans="1:11" ht="10.5" customHeight="1" x14ac:dyDescent="0.2">
      <c r="B906" s="298" t="s">
        <v>322</v>
      </c>
      <c r="C906" s="500">
        <v>28559</v>
      </c>
      <c r="D906" s="580">
        <v>19111</v>
      </c>
      <c r="E906" s="500">
        <v>3946</v>
      </c>
      <c r="F906" s="500">
        <v>1927</v>
      </c>
      <c r="G906" s="500">
        <v>23884</v>
      </c>
      <c r="H906" s="525">
        <v>479.54</v>
      </c>
      <c r="I906" s="554">
        <v>100</v>
      </c>
      <c r="J906" s="554">
        <v>161</v>
      </c>
    </row>
    <row r="907" spans="1:11" ht="10.5" customHeight="1" x14ac:dyDescent="0.2">
      <c r="B907" s="298" t="s">
        <v>323</v>
      </c>
      <c r="C907" s="500">
        <v>18053</v>
      </c>
      <c r="D907" s="580">
        <v>14342</v>
      </c>
      <c r="E907" s="500">
        <v>3696</v>
      </c>
      <c r="F907" s="500">
        <v>2082</v>
      </c>
      <c r="G907" s="500">
        <v>13676</v>
      </c>
      <c r="H907" s="525">
        <v>482.05</v>
      </c>
      <c r="I907" s="554">
        <v>130</v>
      </c>
      <c r="J907" s="554">
        <v>324</v>
      </c>
    </row>
    <row r="908" spans="1:11" ht="10.5" customHeight="1" x14ac:dyDescent="0.2">
      <c r="A908" s="151"/>
      <c r="B908" s="298" t="s">
        <v>279</v>
      </c>
      <c r="C908" s="500">
        <v>21911</v>
      </c>
      <c r="D908" s="580">
        <v>16624</v>
      </c>
      <c r="E908" s="500">
        <v>3240</v>
      </c>
      <c r="F908" s="500">
        <v>2362</v>
      </c>
      <c r="G908" s="500">
        <v>18074</v>
      </c>
      <c r="H908" s="525">
        <v>493.49</v>
      </c>
      <c r="I908" s="554">
        <v>100</v>
      </c>
      <c r="J908" s="554">
        <v>119</v>
      </c>
    </row>
    <row r="909" spans="1:11" ht="10.5" customHeight="1" x14ac:dyDescent="0.2">
      <c r="A909" s="151"/>
      <c r="B909" s="298"/>
      <c r="C909" s="500"/>
      <c r="D909" s="580"/>
      <c r="E909" s="500"/>
      <c r="F909" s="500"/>
      <c r="G909" s="500"/>
      <c r="H909" s="525"/>
      <c r="I909" s="554"/>
      <c r="J909" s="554"/>
    </row>
    <row r="910" spans="1:11" ht="10.5" customHeight="1" x14ac:dyDescent="0.2">
      <c r="B910" s="498" t="s">
        <v>324</v>
      </c>
      <c r="C910" s="500">
        <v>25179</v>
      </c>
      <c r="D910" s="580">
        <v>19120</v>
      </c>
      <c r="E910" s="500">
        <v>2937</v>
      </c>
      <c r="F910" s="500">
        <v>2581</v>
      </c>
      <c r="G910" s="500">
        <v>21699</v>
      </c>
      <c r="H910" s="525">
        <v>529.38</v>
      </c>
      <c r="I910" s="554">
        <v>100</v>
      </c>
      <c r="J910" s="554">
        <v>90</v>
      </c>
    </row>
    <row r="911" spans="1:11" ht="10.5" customHeight="1" x14ac:dyDescent="0.2">
      <c r="B911" s="498" t="s">
        <v>325</v>
      </c>
      <c r="C911" s="502">
        <v>26637</v>
      </c>
      <c r="D911" s="860">
        <v>19545</v>
      </c>
      <c r="E911" s="502">
        <v>3076</v>
      </c>
      <c r="F911" s="502">
        <v>2757</v>
      </c>
      <c r="G911" s="502">
        <v>22993</v>
      </c>
      <c r="H911" s="526">
        <v>478.83</v>
      </c>
      <c r="I911" s="560">
        <v>100</v>
      </c>
      <c r="J911" s="554">
        <v>159</v>
      </c>
    </row>
    <row r="912" spans="1:11" ht="10.5" customHeight="1" x14ac:dyDescent="0.2">
      <c r="B912" s="298" t="s">
        <v>278</v>
      </c>
      <c r="C912" s="502">
        <v>26441</v>
      </c>
      <c r="D912" s="860">
        <v>25434</v>
      </c>
      <c r="E912" s="502">
        <v>2854</v>
      </c>
      <c r="F912" s="502">
        <v>3328</v>
      </c>
      <c r="G912" s="502">
        <v>23060</v>
      </c>
      <c r="H912" s="526">
        <v>688.27</v>
      </c>
      <c r="I912" s="560" t="s">
        <v>369</v>
      </c>
      <c r="J912" s="560" t="s">
        <v>369</v>
      </c>
    </row>
    <row r="913" spans="2:10" ht="10.5" customHeight="1" x14ac:dyDescent="0.2">
      <c r="B913" s="298" t="s">
        <v>715</v>
      </c>
      <c r="C913" s="502">
        <v>24132</v>
      </c>
      <c r="D913" s="860">
        <v>27599</v>
      </c>
      <c r="E913" s="502">
        <v>2607</v>
      </c>
      <c r="F913" s="502">
        <v>3730</v>
      </c>
      <c r="G913" s="502">
        <v>21043</v>
      </c>
      <c r="H913" s="526">
        <v>846.21</v>
      </c>
      <c r="I913" s="560" t="s">
        <v>369</v>
      </c>
      <c r="J913" s="560" t="s">
        <v>369</v>
      </c>
    </row>
    <row r="914" spans="2:10" ht="10.5" customHeight="1" x14ac:dyDescent="0.2">
      <c r="B914" s="298" t="s">
        <v>743</v>
      </c>
      <c r="C914" s="502">
        <v>28278</v>
      </c>
      <c r="D914" s="860">
        <v>32027</v>
      </c>
      <c r="E914" s="502">
        <v>3006</v>
      </c>
      <c r="F914" s="502">
        <v>3732</v>
      </c>
      <c r="G914" s="502">
        <v>24718</v>
      </c>
      <c r="H914" s="526">
        <v>838.72</v>
      </c>
      <c r="I914" s="560" t="s">
        <v>369</v>
      </c>
      <c r="J914" s="560" t="s">
        <v>369</v>
      </c>
    </row>
    <row r="915" spans="2:10" ht="10.5" customHeight="1" x14ac:dyDescent="0.2">
      <c r="B915" s="298"/>
      <c r="C915" s="502"/>
      <c r="D915" s="860"/>
      <c r="E915" s="502"/>
      <c r="F915" s="502"/>
      <c r="G915" s="502"/>
      <c r="H915" s="526"/>
      <c r="I915" s="560"/>
      <c r="J915" s="560"/>
    </row>
    <row r="916" spans="2:10" ht="10.5" customHeight="1" x14ac:dyDescent="0.2">
      <c r="B916" s="298" t="s">
        <v>496</v>
      </c>
      <c r="C916" s="502">
        <v>28540</v>
      </c>
      <c r="D916" s="860">
        <v>33383</v>
      </c>
      <c r="E916" s="502">
        <v>2242</v>
      </c>
      <c r="F916" s="502">
        <v>4643</v>
      </c>
      <c r="G916" s="502">
        <v>25883</v>
      </c>
      <c r="H916" s="526">
        <v>884.81</v>
      </c>
      <c r="I916" s="560" t="s">
        <v>369</v>
      </c>
      <c r="J916" s="560" t="s">
        <v>369</v>
      </c>
    </row>
    <row r="917" spans="2:10" ht="10.5" customHeight="1" x14ac:dyDescent="0.2">
      <c r="B917" s="298" t="s">
        <v>382</v>
      </c>
      <c r="C917" s="502">
        <v>27003</v>
      </c>
      <c r="D917" s="860">
        <v>39617</v>
      </c>
      <c r="E917" s="502">
        <v>2804</v>
      </c>
      <c r="F917" s="502">
        <v>4897</v>
      </c>
      <c r="G917" s="502">
        <v>23681</v>
      </c>
      <c r="H917" s="526">
        <v>1089.03</v>
      </c>
      <c r="I917" s="560" t="s">
        <v>369</v>
      </c>
      <c r="J917" s="560" t="s">
        <v>369</v>
      </c>
    </row>
    <row r="918" spans="2:10" ht="10.5" customHeight="1" x14ac:dyDescent="0.2">
      <c r="B918" s="300">
        <v>39295</v>
      </c>
      <c r="C918" s="502">
        <v>27486</v>
      </c>
      <c r="D918" s="860">
        <v>43103</v>
      </c>
      <c r="E918" s="502">
        <v>2466</v>
      </c>
      <c r="F918" s="502">
        <v>5597</v>
      </c>
      <c r="G918" s="502">
        <v>24565</v>
      </c>
      <c r="H918" s="526">
        <v>1188.9100000000001</v>
      </c>
      <c r="I918" s="560">
        <v>100</v>
      </c>
      <c r="J918" s="560">
        <v>242</v>
      </c>
    </row>
    <row r="919" spans="2:10" ht="10.5" customHeight="1" x14ac:dyDescent="0.2">
      <c r="B919" s="300">
        <v>39692</v>
      </c>
      <c r="C919" s="502">
        <v>26294</v>
      </c>
      <c r="D919" s="958">
        <v>45782</v>
      </c>
      <c r="E919" s="502">
        <v>2553</v>
      </c>
      <c r="F919" s="502">
        <v>6726</v>
      </c>
      <c r="G919" s="502">
        <v>23270</v>
      </c>
      <c r="H919" s="526">
        <v>1224.43</v>
      </c>
      <c r="I919" s="560" t="s">
        <v>369</v>
      </c>
      <c r="J919" s="560" t="s">
        <v>369</v>
      </c>
    </row>
    <row r="920" spans="2:10" ht="10.5" customHeight="1" x14ac:dyDescent="0.2">
      <c r="B920" s="300">
        <v>40087</v>
      </c>
      <c r="C920" s="502">
        <v>25865</v>
      </c>
      <c r="D920" s="860">
        <v>46743</v>
      </c>
      <c r="E920" s="502">
        <v>2517</v>
      </c>
      <c r="F920" s="502">
        <v>6981</v>
      </c>
      <c r="G920" s="502">
        <v>22884</v>
      </c>
      <c r="H920" s="526">
        <v>1269.49</v>
      </c>
      <c r="I920" s="560" t="s">
        <v>369</v>
      </c>
      <c r="J920" s="560" t="s">
        <v>369</v>
      </c>
    </row>
    <row r="921" spans="2:10" ht="10.5" customHeight="1" x14ac:dyDescent="0.2">
      <c r="B921" s="300"/>
      <c r="C921" s="502"/>
      <c r="D921" s="958"/>
      <c r="E921" s="502"/>
      <c r="F921" s="502"/>
      <c r="G921" s="502"/>
      <c r="H921" s="526"/>
      <c r="I921" s="560"/>
      <c r="J921" s="560"/>
    </row>
    <row r="922" spans="2:10" ht="10.5" customHeight="1" x14ac:dyDescent="0.2">
      <c r="B922" s="491" t="s">
        <v>332</v>
      </c>
      <c r="C922" s="502">
        <v>31420</v>
      </c>
      <c r="D922" s="580">
        <v>47250</v>
      </c>
      <c r="E922" s="502">
        <v>2678</v>
      </c>
      <c r="F922" s="502">
        <v>6762</v>
      </c>
      <c r="G922" s="502">
        <v>28247</v>
      </c>
      <c r="H922" s="526">
        <v>1027.28</v>
      </c>
      <c r="I922" s="560" t="s">
        <v>369</v>
      </c>
      <c r="J922" s="560" t="s">
        <v>369</v>
      </c>
    </row>
    <row r="923" spans="2:10" ht="10.5" customHeight="1" x14ac:dyDescent="0.2">
      <c r="B923" s="491" t="s">
        <v>335</v>
      </c>
      <c r="C923" s="502">
        <v>23672</v>
      </c>
      <c r="D923" s="580">
        <v>37564</v>
      </c>
      <c r="E923" s="502">
        <v>2343</v>
      </c>
      <c r="F923" s="502">
        <v>6824</v>
      </c>
      <c r="G923" s="502">
        <v>20896</v>
      </c>
      <c r="H923" s="526">
        <v>1027.25</v>
      </c>
      <c r="I923" s="560" t="s">
        <v>369</v>
      </c>
      <c r="J923" s="560" t="s">
        <v>369</v>
      </c>
    </row>
    <row r="924" spans="2:10" ht="10.5" customHeight="1" x14ac:dyDescent="0.2">
      <c r="B924" s="491" t="s">
        <v>1318</v>
      </c>
      <c r="C924" s="502">
        <v>33574</v>
      </c>
      <c r="D924" s="580">
        <v>53439</v>
      </c>
      <c r="E924" s="502">
        <v>2491</v>
      </c>
      <c r="F924" s="502">
        <v>7025</v>
      </c>
      <c r="G924" s="502">
        <v>30658</v>
      </c>
      <c r="H924" s="526">
        <v>1174.8699999999999</v>
      </c>
      <c r="I924" s="560" t="s">
        <v>369</v>
      </c>
      <c r="J924" s="560" t="s">
        <v>369</v>
      </c>
    </row>
    <row r="925" spans="2:10" ht="10.5" customHeight="1" x14ac:dyDescent="0.2">
      <c r="B925" s="491" t="s">
        <v>1356</v>
      </c>
      <c r="C925" s="502">
        <v>31584</v>
      </c>
      <c r="D925" s="580">
        <v>52609</v>
      </c>
      <c r="E925" s="502">
        <v>1652</v>
      </c>
      <c r="F925" s="502">
        <v>8378</v>
      </c>
      <c r="G925" s="502">
        <v>29581</v>
      </c>
      <c r="H925" s="526">
        <v>1322.31</v>
      </c>
      <c r="I925" s="560" t="s">
        <v>383</v>
      </c>
      <c r="J925" s="560" t="s">
        <v>383</v>
      </c>
    </row>
    <row r="926" spans="2:10" ht="10.5" customHeight="1" x14ac:dyDescent="0.2">
      <c r="B926" s="491" t="s">
        <v>1357</v>
      </c>
      <c r="C926" s="502">
        <v>31837</v>
      </c>
      <c r="D926" s="580">
        <v>69609</v>
      </c>
      <c r="E926" s="502">
        <v>2358</v>
      </c>
      <c r="F926" s="502">
        <v>8245</v>
      </c>
      <c r="G926" s="502">
        <v>29035</v>
      </c>
      <c r="H926" s="526">
        <v>1755.97</v>
      </c>
      <c r="I926" s="560" t="s">
        <v>369</v>
      </c>
      <c r="J926" s="560" t="s">
        <v>369</v>
      </c>
    </row>
    <row r="927" spans="2:10" ht="10.5" customHeight="1" x14ac:dyDescent="0.2">
      <c r="B927" s="491"/>
      <c r="C927" s="502"/>
      <c r="D927" s="580"/>
      <c r="E927" s="502"/>
      <c r="F927" s="502"/>
      <c r="G927" s="502"/>
      <c r="H927" s="526"/>
      <c r="I927" s="560"/>
      <c r="J927" s="560"/>
    </row>
    <row r="928" spans="2:10" ht="10.5" customHeight="1" x14ac:dyDescent="0.2">
      <c r="B928" s="491" t="s">
        <v>1400</v>
      </c>
      <c r="C928" s="502">
        <v>26566</v>
      </c>
      <c r="D928" s="580">
        <v>87580</v>
      </c>
      <c r="E928" s="502">
        <v>1714</v>
      </c>
      <c r="F928" s="502">
        <v>8996</v>
      </c>
      <c r="G928" s="502">
        <v>24003</v>
      </c>
      <c r="H928" s="526">
        <v>2931.96</v>
      </c>
      <c r="I928" s="560" t="s">
        <v>369</v>
      </c>
      <c r="J928" s="560" t="s">
        <v>369</v>
      </c>
    </row>
    <row r="929" spans="2:12" ht="10.5" customHeight="1" x14ac:dyDescent="0.2">
      <c r="B929" s="492" t="s">
        <v>1486</v>
      </c>
      <c r="C929" s="520">
        <v>28108</v>
      </c>
      <c r="D929" s="581">
        <v>93616</v>
      </c>
      <c r="E929" s="520">
        <v>1520</v>
      </c>
      <c r="F929" s="520">
        <v>9805</v>
      </c>
      <c r="G929" s="520">
        <v>25997</v>
      </c>
      <c r="H929" s="527">
        <v>3029.17</v>
      </c>
      <c r="I929" s="561" t="s">
        <v>369</v>
      </c>
      <c r="J929" s="561" t="s">
        <v>369</v>
      </c>
    </row>
    <row r="930" spans="2:12" ht="6" customHeight="1" x14ac:dyDescent="0.2">
      <c r="B930" s="1237"/>
      <c r="C930" s="1288"/>
      <c r="D930" s="1325"/>
      <c r="E930" s="1288"/>
      <c r="F930" s="576"/>
      <c r="G930" s="576"/>
      <c r="H930" s="1032"/>
      <c r="I930" s="567"/>
      <c r="J930" s="567"/>
    </row>
    <row r="931" spans="2:12" ht="10.5" customHeight="1" x14ac:dyDescent="0.2">
      <c r="B931" s="1241" t="s">
        <v>1302</v>
      </c>
      <c r="C931" s="1278"/>
      <c r="D931" s="1326"/>
      <c r="E931" s="1278"/>
      <c r="F931" s="1241"/>
      <c r="G931" s="1241"/>
      <c r="H931" s="1241"/>
    </row>
    <row r="932" spans="2:12" ht="10.5" customHeight="1" x14ac:dyDescent="0.2">
      <c r="B932" s="1241" t="s">
        <v>1303</v>
      </c>
      <c r="C932" s="1241"/>
      <c r="D932" s="1241"/>
      <c r="E932" s="1241"/>
      <c r="F932" s="1241"/>
      <c r="G932" s="1241"/>
      <c r="H932" s="1241"/>
      <c r="L932" s="59"/>
    </row>
    <row r="933" spans="2:12" ht="10.5" customHeight="1" x14ac:dyDescent="0.2">
      <c r="B933" s="1241" t="s">
        <v>1274</v>
      </c>
      <c r="C933" s="1241"/>
      <c r="D933" s="1241"/>
      <c r="E933" s="1241"/>
      <c r="F933" s="1241"/>
      <c r="G933" s="1241"/>
      <c r="H933" s="1241"/>
    </row>
    <row r="934" spans="2:12" ht="10.5" customHeight="1" x14ac:dyDescent="0.2">
      <c r="B934" s="1241" t="s">
        <v>1275</v>
      </c>
      <c r="C934" s="1241"/>
      <c r="D934" s="1241"/>
      <c r="E934" s="1241"/>
      <c r="F934" s="1241"/>
      <c r="G934" s="1241"/>
      <c r="H934" s="1241"/>
    </row>
    <row r="935" spans="2:12" ht="10.5" customHeight="1" x14ac:dyDescent="0.2">
      <c r="B935" s="1241" t="s">
        <v>1276</v>
      </c>
      <c r="C935" s="1241"/>
      <c r="D935" s="1241"/>
      <c r="E935" s="1241"/>
      <c r="F935" s="1241"/>
      <c r="G935" s="1241"/>
      <c r="H935" s="1241"/>
    </row>
    <row r="936" spans="2:12" ht="10.5" customHeight="1" x14ac:dyDescent="0.2">
      <c r="B936" s="1241" t="s">
        <v>1277</v>
      </c>
      <c r="C936" s="1241"/>
      <c r="D936" s="1241"/>
      <c r="E936" s="1241"/>
      <c r="F936" s="1241"/>
      <c r="G936" s="1241"/>
      <c r="H936" s="1241"/>
    </row>
    <row r="937" spans="2:12" ht="10.5" customHeight="1" x14ac:dyDescent="0.2">
      <c r="B937" s="1811" t="s">
        <v>1401</v>
      </c>
      <c r="C937" s="1811"/>
      <c r="D937" s="1811"/>
      <c r="E937" s="1811"/>
      <c r="F937" s="1811"/>
      <c r="G937" s="1811"/>
      <c r="H937" s="1811"/>
    </row>
    <row r="938" spans="2:12" ht="10.5" customHeight="1" x14ac:dyDescent="0.2">
      <c r="B938" s="1246" t="s">
        <v>1278</v>
      </c>
      <c r="C938" s="1246"/>
      <c r="D938" s="1246"/>
      <c r="E938" s="1246"/>
      <c r="F938" s="1246"/>
      <c r="G938" s="1246"/>
      <c r="H938" s="1246"/>
    </row>
    <row r="939" spans="2:12" ht="10.5" customHeight="1" x14ac:dyDescent="0.2">
      <c r="B939" s="1246" t="s">
        <v>1279</v>
      </c>
      <c r="C939" s="1246"/>
      <c r="D939" s="1246"/>
      <c r="E939" s="1246"/>
      <c r="F939" s="1246"/>
      <c r="G939" s="1246"/>
      <c r="H939" s="1246"/>
    </row>
    <row r="940" spans="2:12" ht="10.5" customHeight="1" x14ac:dyDescent="0.2">
      <c r="B940" s="1241" t="s">
        <v>1304</v>
      </c>
      <c r="C940" s="1241"/>
      <c r="D940" s="1241"/>
      <c r="E940" s="1241"/>
      <c r="F940" s="1241"/>
      <c r="G940" s="1241"/>
      <c r="H940" s="1241"/>
    </row>
    <row r="941" spans="2:12" ht="10.5" customHeight="1" x14ac:dyDescent="0.2">
      <c r="B941" s="48"/>
      <c r="C941" s="51"/>
      <c r="D941" s="51"/>
      <c r="E941" s="51"/>
      <c r="F941" s="51"/>
      <c r="G941" s="51"/>
      <c r="H941" s="51"/>
      <c r="I941" s="51"/>
      <c r="J941" s="51"/>
    </row>
    <row r="942" spans="2:12" ht="10.5" customHeight="1" x14ac:dyDescent="0.2">
      <c r="B942" s="48"/>
    </row>
    <row r="943" spans="2:12" ht="10.5" customHeight="1" x14ac:dyDescent="0.2">
      <c r="B943" s="48"/>
    </row>
    <row r="944" spans="2:12" ht="10.5" customHeight="1" x14ac:dyDescent="0.2">
      <c r="B944" s="48"/>
    </row>
    <row r="945" spans="2:10" ht="10.5" customHeight="1" x14ac:dyDescent="0.2">
      <c r="B945" s="48"/>
    </row>
    <row r="946" spans="2:10" ht="10.5" customHeight="1" x14ac:dyDescent="0.2">
      <c r="B946" s="48"/>
    </row>
    <row r="947" spans="2:10" ht="10.5" customHeight="1" x14ac:dyDescent="0.2">
      <c r="B947" s="48"/>
    </row>
    <row r="948" spans="2:10" ht="10.5" customHeight="1" x14ac:dyDescent="0.2">
      <c r="B948" s="48"/>
    </row>
    <row r="949" spans="2:10" ht="10.5" customHeight="1" x14ac:dyDescent="0.2">
      <c r="B949" s="48"/>
    </row>
    <row r="950" spans="2:10" ht="10.5" customHeight="1" x14ac:dyDescent="0.2">
      <c r="B950" s="48"/>
    </row>
    <row r="951" spans="2:10" ht="10.5" customHeight="1" x14ac:dyDescent="0.2">
      <c r="B951" s="48"/>
    </row>
    <row r="952" spans="2:10" ht="10.5" customHeight="1" x14ac:dyDescent="0.2">
      <c r="B952" s="48"/>
    </row>
    <row r="953" spans="2:10" ht="10.5" customHeight="1" x14ac:dyDescent="0.2">
      <c r="B953" s="48"/>
      <c r="G953" s="149">
        <v>48</v>
      </c>
    </row>
    <row r="954" spans="2:10" ht="10.5" customHeight="1" x14ac:dyDescent="0.2"/>
    <row r="955" spans="2:10" ht="11.45" customHeight="1" x14ac:dyDescent="0.2">
      <c r="B955" s="60" t="s">
        <v>876</v>
      </c>
      <c r="D955" s="71"/>
    </row>
    <row r="956" spans="2:10" ht="11.45" customHeight="1" x14ac:dyDescent="0.2">
      <c r="B956" s="1672" t="s">
        <v>514</v>
      </c>
      <c r="C956" s="1698" t="s">
        <v>70</v>
      </c>
      <c r="D956" s="1699"/>
      <c r="E956" s="1699"/>
      <c r="F956" s="1700"/>
      <c r="G956" s="1698" t="s">
        <v>877</v>
      </c>
      <c r="H956" s="1699"/>
      <c r="I956" s="1699"/>
      <c r="J956" s="1700"/>
    </row>
    <row r="957" spans="2:10" ht="11.25" customHeight="1" x14ac:dyDescent="0.2">
      <c r="B957" s="1712"/>
      <c r="C957" s="1690" t="s">
        <v>295</v>
      </c>
      <c r="D957" s="1792" t="s">
        <v>810</v>
      </c>
      <c r="E957" s="1698" t="s">
        <v>1070</v>
      </c>
      <c r="F957" s="1700"/>
      <c r="G957" s="1690" t="s">
        <v>295</v>
      </c>
      <c r="H957" s="1690" t="s">
        <v>810</v>
      </c>
      <c r="I957" s="1698" t="s">
        <v>1070</v>
      </c>
      <c r="J957" s="1700"/>
    </row>
    <row r="958" spans="2:10" ht="22.5" customHeight="1" x14ac:dyDescent="0.2">
      <c r="B958" s="1712"/>
      <c r="C958" s="1701"/>
      <c r="D958" s="1816"/>
      <c r="E958" s="296" t="s">
        <v>459</v>
      </c>
      <c r="F958" s="272" t="s">
        <v>460</v>
      </c>
      <c r="G958" s="1691"/>
      <c r="H958" s="1691"/>
      <c r="I958" s="272" t="s">
        <v>459</v>
      </c>
      <c r="J958" s="255" t="s">
        <v>460</v>
      </c>
    </row>
    <row r="959" spans="2:10" ht="11.45" customHeight="1" x14ac:dyDescent="0.2">
      <c r="B959" s="1673"/>
      <c r="C959" s="306" t="s">
        <v>1247</v>
      </c>
      <c r="D959" s="259" t="s">
        <v>493</v>
      </c>
      <c r="E959" s="430" t="s">
        <v>1247</v>
      </c>
      <c r="F959" s="430" t="s">
        <v>916</v>
      </c>
      <c r="G959" s="430" t="s">
        <v>1247</v>
      </c>
      <c r="H959" s="63" t="s">
        <v>493</v>
      </c>
      <c r="I959" s="430" t="s">
        <v>1247</v>
      </c>
      <c r="J959" s="430" t="s">
        <v>916</v>
      </c>
    </row>
    <row r="960" spans="2:10" ht="10.5" customHeight="1" x14ac:dyDescent="0.2">
      <c r="B960" s="298" t="s">
        <v>750</v>
      </c>
      <c r="C960" s="500">
        <v>14233</v>
      </c>
      <c r="D960" s="588">
        <v>4655</v>
      </c>
      <c r="E960" s="502">
        <v>10907</v>
      </c>
      <c r="F960" s="500">
        <v>366</v>
      </c>
      <c r="G960" s="500">
        <v>24643</v>
      </c>
      <c r="H960" s="500">
        <v>3820</v>
      </c>
      <c r="I960" s="500">
        <v>18104</v>
      </c>
      <c r="J960" s="500">
        <v>184</v>
      </c>
    </row>
    <row r="961" spans="2:10" ht="10.5" customHeight="1" x14ac:dyDescent="0.2">
      <c r="B961" s="298" t="s">
        <v>751</v>
      </c>
      <c r="C961" s="500">
        <v>5134</v>
      </c>
      <c r="D961" s="588">
        <v>2899</v>
      </c>
      <c r="E961" s="502">
        <v>3976</v>
      </c>
      <c r="F961" s="500">
        <v>667</v>
      </c>
      <c r="G961" s="500">
        <v>19374</v>
      </c>
      <c r="H961" s="500">
        <v>3951</v>
      </c>
      <c r="I961" s="500">
        <v>14520</v>
      </c>
      <c r="J961" s="500">
        <v>244</v>
      </c>
    </row>
    <row r="962" spans="2:10" ht="10.5" customHeight="1" x14ac:dyDescent="0.2">
      <c r="B962" s="298" t="s">
        <v>752</v>
      </c>
      <c r="C962" s="500">
        <v>14408</v>
      </c>
      <c r="D962" s="588">
        <v>7745</v>
      </c>
      <c r="E962" s="502">
        <v>10683</v>
      </c>
      <c r="F962" s="500">
        <v>574</v>
      </c>
      <c r="G962" s="500">
        <v>19577</v>
      </c>
      <c r="H962" s="500">
        <v>5818</v>
      </c>
      <c r="I962" s="500">
        <v>14873</v>
      </c>
      <c r="J962" s="500">
        <v>348</v>
      </c>
    </row>
    <row r="963" spans="2:10" ht="10.5" customHeight="1" x14ac:dyDescent="0.2">
      <c r="B963" s="298" t="s">
        <v>753</v>
      </c>
      <c r="C963" s="500">
        <v>18791</v>
      </c>
      <c r="D963" s="588">
        <v>8187</v>
      </c>
      <c r="E963" s="502">
        <v>12764</v>
      </c>
      <c r="F963" s="500">
        <v>543</v>
      </c>
      <c r="G963" s="500">
        <v>19761</v>
      </c>
      <c r="H963" s="500">
        <v>6260</v>
      </c>
      <c r="I963" s="500">
        <v>15033</v>
      </c>
      <c r="J963" s="500">
        <v>373</v>
      </c>
    </row>
    <row r="964" spans="2:10" ht="10.5" customHeight="1" x14ac:dyDescent="0.2">
      <c r="B964" s="298" t="s">
        <v>754</v>
      </c>
      <c r="C964" s="500">
        <v>17402</v>
      </c>
      <c r="D964" s="588">
        <v>8766</v>
      </c>
      <c r="E964" s="502">
        <v>10062</v>
      </c>
      <c r="F964" s="500">
        <v>680</v>
      </c>
      <c r="G964" s="500">
        <v>23240</v>
      </c>
      <c r="H964" s="500">
        <v>7365</v>
      </c>
      <c r="I964" s="500">
        <v>17693</v>
      </c>
      <c r="J964" s="500">
        <v>373</v>
      </c>
    </row>
    <row r="965" spans="2:10" ht="10.5" customHeight="1" x14ac:dyDescent="0.2">
      <c r="B965" s="298"/>
      <c r="C965" s="500"/>
      <c r="D965" s="588"/>
      <c r="E965" s="502"/>
      <c r="F965" s="500"/>
      <c r="G965" s="500"/>
      <c r="H965" s="500"/>
      <c r="I965" s="500"/>
      <c r="J965" s="500"/>
    </row>
    <row r="966" spans="2:10" ht="10.5" customHeight="1" x14ac:dyDescent="0.2">
      <c r="B966" s="298" t="s">
        <v>755</v>
      </c>
      <c r="C966" s="500">
        <v>22403</v>
      </c>
      <c r="D966" s="588">
        <v>12011</v>
      </c>
      <c r="E966" s="502">
        <v>13147</v>
      </c>
      <c r="F966" s="500">
        <v>664</v>
      </c>
      <c r="G966" s="500">
        <v>22975</v>
      </c>
      <c r="H966" s="500">
        <v>7208</v>
      </c>
      <c r="I966" s="500">
        <v>17472</v>
      </c>
      <c r="J966" s="500">
        <v>368</v>
      </c>
    </row>
    <row r="967" spans="2:10" ht="10.5" customHeight="1" x14ac:dyDescent="0.2">
      <c r="B967" s="298" t="s">
        <v>756</v>
      </c>
      <c r="C967" s="500">
        <v>28162</v>
      </c>
      <c r="D967" s="588">
        <v>16820</v>
      </c>
      <c r="E967" s="502">
        <v>18510</v>
      </c>
      <c r="F967" s="500">
        <v>713</v>
      </c>
      <c r="G967" s="500">
        <v>27521</v>
      </c>
      <c r="H967" s="500">
        <v>9534</v>
      </c>
      <c r="I967" s="500">
        <v>20883</v>
      </c>
      <c r="J967" s="500">
        <v>403</v>
      </c>
    </row>
    <row r="968" spans="2:10" ht="10.5" customHeight="1" x14ac:dyDescent="0.2">
      <c r="B968" s="298" t="s">
        <v>757</v>
      </c>
      <c r="C968" s="500">
        <v>22621</v>
      </c>
      <c r="D968" s="588">
        <v>14658</v>
      </c>
      <c r="E968" s="502">
        <v>13375</v>
      </c>
      <c r="F968" s="500">
        <v>863</v>
      </c>
      <c r="G968" s="500">
        <v>30923</v>
      </c>
      <c r="H968" s="500">
        <v>11468</v>
      </c>
      <c r="I968" s="500">
        <v>23114</v>
      </c>
      <c r="J968" s="500">
        <v>435</v>
      </c>
    </row>
    <row r="969" spans="2:10" ht="10.5" customHeight="1" x14ac:dyDescent="0.2">
      <c r="B969" s="298" t="s">
        <v>758</v>
      </c>
      <c r="C969" s="500">
        <v>24600</v>
      </c>
      <c r="D969" s="588">
        <v>20075</v>
      </c>
      <c r="E969" s="502">
        <v>14114</v>
      </c>
      <c r="F969" s="500">
        <v>1095</v>
      </c>
      <c r="G969" s="500">
        <v>25921</v>
      </c>
      <c r="H969" s="500">
        <v>11935</v>
      </c>
      <c r="I969" s="500">
        <v>19217</v>
      </c>
      <c r="J969" s="500">
        <v>550</v>
      </c>
    </row>
    <row r="970" spans="2:10" ht="10.5" customHeight="1" x14ac:dyDescent="0.2">
      <c r="B970" s="298" t="s">
        <v>759</v>
      </c>
      <c r="C970" s="500">
        <v>25801</v>
      </c>
      <c r="D970" s="588">
        <v>25484</v>
      </c>
      <c r="E970" s="502">
        <v>16311</v>
      </c>
      <c r="F970" s="500">
        <v>1152</v>
      </c>
      <c r="G970" s="500">
        <v>30019</v>
      </c>
      <c r="H970" s="500">
        <v>17461</v>
      </c>
      <c r="I970" s="500">
        <v>22648</v>
      </c>
      <c r="J970" s="500">
        <v>687</v>
      </c>
    </row>
    <row r="971" spans="2:10" ht="10.5" customHeight="1" x14ac:dyDescent="0.2">
      <c r="B971" s="298"/>
      <c r="C971" s="500"/>
      <c r="D971" s="588"/>
      <c r="E971" s="502"/>
      <c r="F971" s="500"/>
      <c r="G971" s="500"/>
      <c r="H971" s="500"/>
      <c r="I971" s="500"/>
      <c r="J971" s="500"/>
    </row>
    <row r="972" spans="2:10" ht="10.5" customHeight="1" x14ac:dyDescent="0.2">
      <c r="B972" s="298" t="s">
        <v>760</v>
      </c>
      <c r="C972" s="500">
        <v>28227</v>
      </c>
      <c r="D972" s="588">
        <v>28678</v>
      </c>
      <c r="E972" s="502">
        <v>14602</v>
      </c>
      <c r="F972" s="500">
        <v>1355</v>
      </c>
      <c r="G972" s="500">
        <v>26186</v>
      </c>
      <c r="H972" s="500">
        <v>18680</v>
      </c>
      <c r="I972" s="500">
        <v>19842</v>
      </c>
      <c r="J972" s="500">
        <v>842</v>
      </c>
    </row>
    <row r="973" spans="2:10" ht="10.5" customHeight="1" x14ac:dyDescent="0.2">
      <c r="B973" s="298" t="s">
        <v>761</v>
      </c>
      <c r="C973" s="500">
        <v>32741</v>
      </c>
      <c r="D973" s="588">
        <v>37020</v>
      </c>
      <c r="E973" s="502">
        <v>14441</v>
      </c>
      <c r="F973" s="500">
        <v>1601</v>
      </c>
      <c r="G973" s="500">
        <v>26494</v>
      </c>
      <c r="H973" s="500">
        <v>18275</v>
      </c>
      <c r="I973" s="500">
        <v>19619</v>
      </c>
      <c r="J973" s="500">
        <v>821</v>
      </c>
    </row>
    <row r="974" spans="2:10" ht="10.5" customHeight="1" x14ac:dyDescent="0.2">
      <c r="B974" s="298" t="s">
        <v>449</v>
      </c>
      <c r="C974" s="500">
        <v>34682</v>
      </c>
      <c r="D974" s="588">
        <v>45524</v>
      </c>
      <c r="E974" s="502">
        <v>13925</v>
      </c>
      <c r="F974" s="500">
        <v>1819</v>
      </c>
      <c r="G974" s="500">
        <v>14965</v>
      </c>
      <c r="H974" s="500">
        <v>17095</v>
      </c>
      <c r="I974" s="500">
        <v>11395</v>
      </c>
      <c r="J974" s="500">
        <v>1343</v>
      </c>
    </row>
    <row r="975" spans="2:10" ht="10.5" customHeight="1" x14ac:dyDescent="0.2">
      <c r="B975" s="298" t="s">
        <v>450</v>
      </c>
      <c r="C975" s="500">
        <v>39117</v>
      </c>
      <c r="D975" s="588">
        <v>64693</v>
      </c>
      <c r="E975" s="502">
        <v>17550</v>
      </c>
      <c r="F975" s="500">
        <v>1699</v>
      </c>
      <c r="G975" s="500">
        <v>22116</v>
      </c>
      <c r="H975" s="500">
        <v>20497</v>
      </c>
      <c r="I975" s="500">
        <v>16693</v>
      </c>
      <c r="J975" s="500">
        <v>1086</v>
      </c>
    </row>
    <row r="976" spans="2:10" ht="10.5" customHeight="1" x14ac:dyDescent="0.2">
      <c r="B976" s="298" t="s">
        <v>451</v>
      </c>
      <c r="C976" s="500">
        <v>36332</v>
      </c>
      <c r="D976" s="588">
        <v>65308</v>
      </c>
      <c r="E976" s="502">
        <v>14485</v>
      </c>
      <c r="F976" s="500">
        <v>2179</v>
      </c>
      <c r="G976" s="500">
        <v>19576</v>
      </c>
      <c r="H976" s="500">
        <v>19111</v>
      </c>
      <c r="I976" s="500">
        <v>14524</v>
      </c>
      <c r="J976" s="500">
        <v>1149</v>
      </c>
    </row>
    <row r="977" spans="1:10" ht="10.5" customHeight="1" x14ac:dyDescent="0.2">
      <c r="B977" s="298"/>
      <c r="C977" s="500"/>
      <c r="D977" s="330"/>
      <c r="E977" s="500"/>
      <c r="F977" s="500"/>
      <c r="G977" s="500"/>
      <c r="H977" s="500"/>
      <c r="I977" s="500"/>
      <c r="J977" s="500"/>
    </row>
    <row r="978" spans="1:10" ht="10.5" customHeight="1" x14ac:dyDescent="0.2">
      <c r="B978" s="298" t="s">
        <v>320</v>
      </c>
      <c r="C978" s="500">
        <v>33561</v>
      </c>
      <c r="D978" s="588">
        <v>63466</v>
      </c>
      <c r="E978" s="502">
        <v>14594</v>
      </c>
      <c r="F978" s="500">
        <v>2472</v>
      </c>
      <c r="G978" s="500">
        <v>24310</v>
      </c>
      <c r="H978" s="500">
        <v>25675</v>
      </c>
      <c r="I978" s="500">
        <v>17667</v>
      </c>
      <c r="J978" s="500">
        <v>1264</v>
      </c>
    </row>
    <row r="979" spans="1:10" ht="10.5" customHeight="1" x14ac:dyDescent="0.2">
      <c r="B979" s="298" t="s">
        <v>321</v>
      </c>
      <c r="C979" s="500">
        <v>31580</v>
      </c>
      <c r="D979" s="588">
        <v>65815</v>
      </c>
      <c r="E979" s="502">
        <v>13108</v>
      </c>
      <c r="F979" s="500">
        <v>2674</v>
      </c>
      <c r="G979" s="500">
        <v>25535</v>
      </c>
      <c r="H979" s="500">
        <v>26396</v>
      </c>
      <c r="I979" s="500">
        <v>18942</v>
      </c>
      <c r="J979" s="500">
        <v>1195</v>
      </c>
    </row>
    <row r="980" spans="1:10" ht="10.5" customHeight="1" x14ac:dyDescent="0.2">
      <c r="B980" s="298" t="s">
        <v>322</v>
      </c>
      <c r="C980" s="500">
        <v>41717</v>
      </c>
      <c r="D980" s="588">
        <v>88001</v>
      </c>
      <c r="E980" s="502">
        <v>18170</v>
      </c>
      <c r="F980" s="500">
        <v>2554</v>
      </c>
      <c r="G980" s="500">
        <v>22393</v>
      </c>
      <c r="H980" s="500">
        <v>28684</v>
      </c>
      <c r="I980" s="500">
        <v>15559</v>
      </c>
      <c r="J980" s="500">
        <v>1595</v>
      </c>
    </row>
    <row r="981" spans="1:10" ht="10.5" customHeight="1" x14ac:dyDescent="0.2">
      <c r="B981" s="298" t="s">
        <v>323</v>
      </c>
      <c r="C981" s="500">
        <v>70445</v>
      </c>
      <c r="D981" s="588">
        <v>111072</v>
      </c>
      <c r="E981" s="502">
        <v>20852</v>
      </c>
      <c r="F981" s="500">
        <v>2456</v>
      </c>
      <c r="G981" s="500">
        <v>23208</v>
      </c>
      <c r="H981" s="500">
        <v>35168</v>
      </c>
      <c r="I981" s="500">
        <v>17029</v>
      </c>
      <c r="J981" s="500">
        <v>1720</v>
      </c>
    </row>
    <row r="982" spans="1:10" ht="10.5" customHeight="1" x14ac:dyDescent="0.2">
      <c r="A982" s="151"/>
      <c r="B982" s="298" t="s">
        <v>279</v>
      </c>
      <c r="C982" s="500">
        <v>66059</v>
      </c>
      <c r="D982" s="588">
        <v>107036</v>
      </c>
      <c r="E982" s="502">
        <v>20166</v>
      </c>
      <c r="F982" s="500">
        <v>2487</v>
      </c>
      <c r="G982" s="500">
        <v>23550</v>
      </c>
      <c r="H982" s="500">
        <v>40182</v>
      </c>
      <c r="I982" s="500">
        <v>16774</v>
      </c>
      <c r="J982" s="500">
        <v>2004</v>
      </c>
    </row>
    <row r="983" spans="1:10" ht="10.5" customHeight="1" x14ac:dyDescent="0.2">
      <c r="A983" s="151"/>
      <c r="B983" s="298"/>
      <c r="C983" s="500"/>
      <c r="D983" s="588"/>
      <c r="E983" s="502"/>
      <c r="F983" s="500"/>
      <c r="G983" s="500"/>
      <c r="H983" s="500"/>
      <c r="I983" s="500"/>
      <c r="J983" s="500"/>
    </row>
    <row r="984" spans="1:10" ht="10.5" customHeight="1" x14ac:dyDescent="0.2">
      <c r="B984" s="498" t="s">
        <v>324</v>
      </c>
      <c r="C984" s="502">
        <v>67851</v>
      </c>
      <c r="D984" s="588">
        <v>118526</v>
      </c>
      <c r="E984" s="502">
        <v>17336</v>
      </c>
      <c r="F984" s="502">
        <v>2782</v>
      </c>
      <c r="G984" s="502">
        <v>19516</v>
      </c>
      <c r="H984" s="502">
        <v>33745</v>
      </c>
      <c r="I984" s="502">
        <v>13493</v>
      </c>
      <c r="J984" s="500">
        <v>2148</v>
      </c>
    </row>
    <row r="985" spans="1:10" ht="10.5" customHeight="1" x14ac:dyDescent="0.2">
      <c r="B985" s="498" t="s">
        <v>325</v>
      </c>
      <c r="C985" s="500">
        <v>95558</v>
      </c>
      <c r="D985" s="588">
        <v>168338</v>
      </c>
      <c r="E985" s="502">
        <v>24504</v>
      </c>
      <c r="F985" s="500">
        <v>2625</v>
      </c>
      <c r="G985" s="500">
        <v>22202</v>
      </c>
      <c r="H985" s="500">
        <v>41361</v>
      </c>
      <c r="I985" s="500">
        <v>15368</v>
      </c>
      <c r="J985" s="500">
        <v>2285</v>
      </c>
    </row>
    <row r="986" spans="1:10" ht="10.5" customHeight="1" x14ac:dyDescent="0.2">
      <c r="B986" s="298" t="s">
        <v>278</v>
      </c>
      <c r="C986" s="500">
        <v>74033</v>
      </c>
      <c r="D986" s="588">
        <v>178227</v>
      </c>
      <c r="E986" s="502">
        <v>16562</v>
      </c>
      <c r="F986" s="500">
        <v>3592</v>
      </c>
      <c r="G986" s="500">
        <v>15449</v>
      </c>
      <c r="H986" s="500">
        <v>40443</v>
      </c>
      <c r="I986" s="500">
        <v>11248</v>
      </c>
      <c r="J986" s="500">
        <v>3142</v>
      </c>
    </row>
    <row r="987" spans="1:10" ht="10.5" customHeight="1" x14ac:dyDescent="0.2">
      <c r="B987" s="298" t="s">
        <v>715</v>
      </c>
      <c r="C987" s="502">
        <v>79943</v>
      </c>
      <c r="D987" s="588">
        <v>168568</v>
      </c>
      <c r="E987" s="502">
        <v>16988</v>
      </c>
      <c r="F987" s="502">
        <v>3779</v>
      </c>
      <c r="G987" s="502">
        <v>12648</v>
      </c>
      <c r="H987" s="502">
        <v>37541</v>
      </c>
      <c r="I987" s="502">
        <v>8745</v>
      </c>
      <c r="J987" s="502">
        <v>3759</v>
      </c>
    </row>
    <row r="988" spans="1:10" ht="10.5" customHeight="1" x14ac:dyDescent="0.2">
      <c r="B988" s="298" t="s">
        <v>743</v>
      </c>
      <c r="C988" s="502">
        <v>93420</v>
      </c>
      <c r="D988" s="588">
        <v>191299</v>
      </c>
      <c r="E988" s="502">
        <v>18276</v>
      </c>
      <c r="F988" s="502">
        <v>3694</v>
      </c>
      <c r="G988" s="502">
        <v>16904</v>
      </c>
      <c r="H988" s="502">
        <v>41408</v>
      </c>
      <c r="I988" s="502">
        <v>11904</v>
      </c>
      <c r="J988" s="502">
        <v>3046</v>
      </c>
    </row>
    <row r="989" spans="1:10" ht="10.5" customHeight="1" x14ac:dyDescent="0.2">
      <c r="B989" s="298"/>
      <c r="C989" s="502"/>
      <c r="D989" s="588"/>
      <c r="E989" s="502"/>
      <c r="F989" s="502"/>
      <c r="G989" s="502"/>
      <c r="H989" s="502"/>
      <c r="I989" s="502"/>
      <c r="J989" s="502"/>
    </row>
    <row r="990" spans="1:10" ht="10.5" customHeight="1" x14ac:dyDescent="0.2">
      <c r="B990" s="298" t="s">
        <v>496</v>
      </c>
      <c r="C990" s="502">
        <v>63879</v>
      </c>
      <c r="D990" s="330">
        <v>148314</v>
      </c>
      <c r="E990" s="502">
        <v>16169</v>
      </c>
      <c r="F990" s="502">
        <v>4269</v>
      </c>
      <c r="G990" s="502">
        <v>14467</v>
      </c>
      <c r="H990" s="502">
        <v>47657</v>
      </c>
      <c r="I990" s="502">
        <v>10785</v>
      </c>
      <c r="J990" s="502">
        <v>3916</v>
      </c>
    </row>
    <row r="991" spans="1:10" ht="10.5" customHeight="1" x14ac:dyDescent="0.2">
      <c r="B991" s="298" t="s">
        <v>382</v>
      </c>
      <c r="C991" s="502">
        <v>80143</v>
      </c>
      <c r="D991" s="330">
        <v>197890</v>
      </c>
      <c r="E991" s="502">
        <v>20098</v>
      </c>
      <c r="F991" s="502">
        <v>3771</v>
      </c>
      <c r="G991" s="502">
        <v>14350</v>
      </c>
      <c r="H991" s="502">
        <v>45278</v>
      </c>
      <c r="I991" s="502">
        <v>10182</v>
      </c>
      <c r="J991" s="502">
        <v>3911</v>
      </c>
    </row>
    <row r="992" spans="1:10" ht="10.5" customHeight="1" x14ac:dyDescent="0.2">
      <c r="B992" s="300">
        <v>39295</v>
      </c>
      <c r="C992" s="502">
        <v>90646</v>
      </c>
      <c r="D992" s="330">
        <v>214147</v>
      </c>
      <c r="E992" s="502">
        <v>18984</v>
      </c>
      <c r="F992" s="502">
        <v>4570</v>
      </c>
      <c r="G992" s="502">
        <v>17436</v>
      </c>
      <c r="H992" s="502">
        <v>61116</v>
      </c>
      <c r="I992" s="502">
        <v>13005</v>
      </c>
      <c r="J992" s="502">
        <v>4103</v>
      </c>
    </row>
    <row r="993" spans="2:12" ht="10.5" customHeight="1" x14ac:dyDescent="0.2">
      <c r="B993" s="300">
        <v>39692</v>
      </c>
      <c r="C993" s="502">
        <v>48361</v>
      </c>
      <c r="D993" s="330">
        <v>183771</v>
      </c>
      <c r="E993" s="502">
        <v>14367</v>
      </c>
      <c r="F993" s="502">
        <v>4849</v>
      </c>
      <c r="G993" s="502">
        <v>13725</v>
      </c>
      <c r="H993" s="502">
        <v>58584</v>
      </c>
      <c r="I993" s="502">
        <v>10144</v>
      </c>
      <c r="J993" s="502">
        <v>5049</v>
      </c>
    </row>
    <row r="994" spans="2:12" ht="10.5" customHeight="1" x14ac:dyDescent="0.2">
      <c r="B994" s="300">
        <v>40087</v>
      </c>
      <c r="C994" s="502">
        <v>55271</v>
      </c>
      <c r="D994" s="330">
        <v>196117</v>
      </c>
      <c r="E994" s="502">
        <v>15279</v>
      </c>
      <c r="F994" s="502">
        <v>5892</v>
      </c>
      <c r="G994" s="502">
        <v>13534</v>
      </c>
      <c r="H994" s="502">
        <v>58255</v>
      </c>
      <c r="I994" s="502">
        <v>8948</v>
      </c>
      <c r="J994" s="502">
        <v>5281</v>
      </c>
    </row>
    <row r="995" spans="2:12" ht="10.5" customHeight="1" x14ac:dyDescent="0.2">
      <c r="B995" s="300"/>
      <c r="C995" s="502"/>
      <c r="D995" s="330"/>
      <c r="E995" s="502"/>
      <c r="F995" s="502"/>
      <c r="G995" s="502"/>
      <c r="H995" s="502"/>
      <c r="I995" s="502"/>
      <c r="J995" s="502"/>
    </row>
    <row r="996" spans="2:12" ht="10.5" customHeight="1" x14ac:dyDescent="0.2">
      <c r="B996" s="319" t="s">
        <v>332</v>
      </c>
      <c r="C996" s="502">
        <v>52672</v>
      </c>
      <c r="D996" s="330">
        <v>176573</v>
      </c>
      <c r="E996" s="502">
        <v>13102</v>
      </c>
      <c r="F996" s="502">
        <v>6411</v>
      </c>
      <c r="G996" s="502">
        <v>12683</v>
      </c>
      <c r="H996" s="502">
        <v>62558</v>
      </c>
      <c r="I996" s="502">
        <v>8540</v>
      </c>
      <c r="J996" s="502">
        <v>6138</v>
      </c>
    </row>
    <row r="997" spans="2:12" ht="10.5" customHeight="1" x14ac:dyDescent="0.2">
      <c r="B997" s="319" t="s">
        <v>335</v>
      </c>
      <c r="C997" s="502">
        <v>65131</v>
      </c>
      <c r="D997" s="330">
        <v>205039</v>
      </c>
      <c r="E997" s="502">
        <v>14891</v>
      </c>
      <c r="F997" s="502">
        <v>6875</v>
      </c>
      <c r="G997" s="502">
        <v>12713</v>
      </c>
      <c r="H997" s="502">
        <v>61099</v>
      </c>
      <c r="I997" s="502">
        <v>7756</v>
      </c>
      <c r="J997" s="502">
        <v>6397</v>
      </c>
      <c r="L997" s="59"/>
    </row>
    <row r="998" spans="2:12" ht="10.5" customHeight="1" x14ac:dyDescent="0.2">
      <c r="B998" s="319" t="s">
        <v>1318</v>
      </c>
      <c r="C998" s="502">
        <v>52643</v>
      </c>
      <c r="D998" s="330">
        <v>157090</v>
      </c>
      <c r="E998" s="502">
        <v>17982</v>
      </c>
      <c r="F998" s="502">
        <v>5378</v>
      </c>
      <c r="G998" s="502">
        <v>14875</v>
      </c>
      <c r="H998" s="502">
        <v>71591</v>
      </c>
      <c r="I998" s="502">
        <v>9619</v>
      </c>
      <c r="J998" s="502">
        <v>6058</v>
      </c>
      <c r="L998" s="59"/>
    </row>
    <row r="999" spans="2:12" ht="10.5" customHeight="1" x14ac:dyDescent="0.2">
      <c r="B999" s="319" t="s">
        <v>1356</v>
      </c>
      <c r="C999" s="502">
        <v>57582</v>
      </c>
      <c r="D999" s="330">
        <v>233295</v>
      </c>
      <c r="E999" s="502">
        <v>15335</v>
      </c>
      <c r="F999" s="502">
        <v>7128</v>
      </c>
      <c r="G999" s="502">
        <v>13685</v>
      </c>
      <c r="H999" s="502">
        <v>83094</v>
      </c>
      <c r="I999" s="502">
        <v>8720</v>
      </c>
      <c r="J999" s="502">
        <v>7745</v>
      </c>
      <c r="L999" s="59"/>
    </row>
    <row r="1000" spans="2:12" ht="10.5" customHeight="1" x14ac:dyDescent="0.2">
      <c r="B1000" s="319" t="s">
        <v>1357</v>
      </c>
      <c r="C1000" s="502">
        <v>75662</v>
      </c>
      <c r="D1000" s="330">
        <v>343932</v>
      </c>
      <c r="E1000" s="502">
        <v>16251</v>
      </c>
      <c r="F1000" s="502">
        <v>8421</v>
      </c>
      <c r="G1000" s="502">
        <v>15869</v>
      </c>
      <c r="H1000" s="502">
        <v>87786</v>
      </c>
      <c r="I1000" s="502">
        <v>9983</v>
      </c>
      <c r="J1000" s="502">
        <v>7042</v>
      </c>
      <c r="L1000" s="59"/>
    </row>
    <row r="1001" spans="2:12" ht="10.5" customHeight="1" x14ac:dyDescent="0.2">
      <c r="B1001" s="319"/>
      <c r="C1001" s="502"/>
      <c r="D1001" s="330"/>
      <c r="E1001" s="502"/>
      <c r="F1001" s="502"/>
      <c r="G1001" s="502"/>
      <c r="H1001" s="502"/>
      <c r="I1001" s="502"/>
      <c r="J1001" s="502"/>
      <c r="L1001" s="59"/>
    </row>
    <row r="1002" spans="2:12" ht="10.5" customHeight="1" x14ac:dyDescent="0.2">
      <c r="B1002" s="319" t="s">
        <v>1400</v>
      </c>
      <c r="C1002" s="502">
        <v>40988</v>
      </c>
      <c r="D1002" s="330">
        <v>253271</v>
      </c>
      <c r="E1002" s="502">
        <v>13270</v>
      </c>
      <c r="F1002" s="502">
        <v>10102</v>
      </c>
      <c r="G1002" s="502">
        <v>14039</v>
      </c>
      <c r="H1002" s="502">
        <v>98872</v>
      </c>
      <c r="I1002" s="502">
        <v>9575</v>
      </c>
      <c r="J1002" s="502">
        <v>8329</v>
      </c>
      <c r="L1002" s="59"/>
    </row>
    <row r="1003" spans="2:12" ht="10.5" customHeight="1" x14ac:dyDescent="0.2">
      <c r="B1003" s="320" t="s">
        <v>1492</v>
      </c>
      <c r="C1003" s="520">
        <v>60693</v>
      </c>
      <c r="D1003" s="589">
        <v>352760</v>
      </c>
      <c r="E1003" s="520">
        <v>18114</v>
      </c>
      <c r="F1003" s="520">
        <v>9009</v>
      </c>
      <c r="G1003" s="520">
        <v>15212</v>
      </c>
      <c r="H1003" s="520">
        <v>100531</v>
      </c>
      <c r="I1003" s="520">
        <v>9875</v>
      </c>
      <c r="J1003" s="520">
        <v>8470</v>
      </c>
    </row>
    <row r="1004" spans="2:12" ht="6" customHeight="1" x14ac:dyDescent="0.2">
      <c r="B1004" s="1247"/>
      <c r="C1004" s="576"/>
      <c r="D1004" s="1327"/>
      <c r="E1004" s="576"/>
      <c r="F1004" s="576"/>
      <c r="G1004" s="576"/>
      <c r="H1004" s="576"/>
      <c r="I1004" s="576"/>
      <c r="J1004" s="576"/>
    </row>
    <row r="1005" spans="2:12" ht="10.5" customHeight="1" x14ac:dyDescent="0.2">
      <c r="B1005" s="1241" t="s">
        <v>1273</v>
      </c>
      <c r="C1005" s="1241"/>
      <c r="D1005" s="1241"/>
      <c r="E1005" s="1241"/>
      <c r="F1005" s="1241"/>
      <c r="G1005" s="1241"/>
      <c r="H1005" s="1241"/>
    </row>
    <row r="1006" spans="2:12" ht="10.5" customHeight="1" x14ac:dyDescent="0.2">
      <c r="B1006" s="1241" t="s">
        <v>1274</v>
      </c>
      <c r="C1006" s="1241"/>
      <c r="D1006" s="1241"/>
      <c r="E1006" s="1241"/>
      <c r="F1006" s="1241"/>
      <c r="G1006" s="1241"/>
      <c r="H1006" s="1241"/>
    </row>
    <row r="1007" spans="2:12" ht="10.5" customHeight="1" x14ac:dyDescent="0.2">
      <c r="B1007" s="1241" t="s">
        <v>1275</v>
      </c>
      <c r="C1007" s="1241"/>
      <c r="D1007" s="1241"/>
      <c r="E1007" s="1241"/>
      <c r="F1007" s="1241"/>
      <c r="G1007" s="1241"/>
      <c r="H1007" s="1241"/>
    </row>
    <row r="1008" spans="2:12" ht="10.5" customHeight="1" x14ac:dyDescent="0.2">
      <c r="B1008" s="1241" t="s">
        <v>1276</v>
      </c>
      <c r="C1008" s="1241"/>
      <c r="D1008" s="1241"/>
      <c r="E1008" s="1241"/>
      <c r="F1008" s="1241"/>
      <c r="G1008" s="1241"/>
      <c r="H1008" s="1241"/>
    </row>
    <row r="1009" spans="2:10" ht="10.5" customHeight="1" x14ac:dyDescent="0.2">
      <c r="B1009" s="1241" t="s">
        <v>1277</v>
      </c>
      <c r="C1009" s="1241"/>
      <c r="D1009" s="1241"/>
      <c r="E1009" s="1241"/>
      <c r="F1009" s="1241"/>
      <c r="G1009" s="1241"/>
      <c r="H1009" s="1241"/>
    </row>
    <row r="1010" spans="2:10" ht="10.5" customHeight="1" x14ac:dyDescent="0.2">
      <c r="B1010" s="1811" t="s">
        <v>1401</v>
      </c>
      <c r="C1010" s="1811"/>
      <c r="D1010" s="1811"/>
      <c r="E1010" s="1811"/>
      <c r="F1010" s="1811"/>
      <c r="G1010" s="1811"/>
      <c r="H1010" s="1811"/>
    </row>
    <row r="1011" spans="2:10" ht="10.5" customHeight="1" x14ac:dyDescent="0.2">
      <c r="B1011" s="1246" t="s">
        <v>1278</v>
      </c>
      <c r="C1011" s="1246"/>
      <c r="D1011" s="1246"/>
      <c r="E1011" s="1246"/>
      <c r="F1011" s="1246"/>
      <c r="G1011" s="1246"/>
      <c r="H1011" s="1246"/>
    </row>
    <row r="1012" spans="2:10" ht="10.5" customHeight="1" x14ac:dyDescent="0.2">
      <c r="B1012" s="1246" t="s">
        <v>1279</v>
      </c>
      <c r="C1012" s="1246"/>
      <c r="D1012" s="1246"/>
      <c r="E1012" s="1246"/>
      <c r="F1012" s="1246"/>
      <c r="G1012" s="1246"/>
      <c r="H1012" s="1246"/>
    </row>
    <row r="1013" spans="2:10" ht="10.5" customHeight="1" x14ac:dyDescent="0.2">
      <c r="B1013" s="1241" t="s">
        <v>1272</v>
      </c>
      <c r="C1013" s="1241"/>
      <c r="D1013" s="1241"/>
      <c r="E1013" s="1241"/>
      <c r="F1013" s="1241"/>
      <c r="G1013" s="1241"/>
      <c r="H1013" s="1241"/>
    </row>
    <row r="1014" spans="2:10" ht="10.5" customHeight="1" x14ac:dyDescent="0.2">
      <c r="B1014" s="48"/>
      <c r="C1014" s="50"/>
      <c r="D1014" s="50"/>
      <c r="E1014" s="50"/>
      <c r="F1014" s="50"/>
      <c r="G1014" s="50"/>
      <c r="H1014" s="50"/>
      <c r="I1014" s="50"/>
      <c r="J1014" s="50"/>
    </row>
    <row r="1015" spans="2:10" ht="10.5" customHeight="1" x14ac:dyDescent="0.2">
      <c r="B1015" s="48"/>
      <c r="C1015" s="48"/>
    </row>
    <row r="1016" spans="2:10" ht="10.5" customHeight="1" x14ac:dyDescent="0.2">
      <c r="B1016" s="48"/>
    </row>
    <row r="1017" spans="2:10" ht="10.5" customHeight="1" x14ac:dyDescent="0.2">
      <c r="B1017" s="48"/>
    </row>
    <row r="1018" spans="2:10" ht="10.5" customHeight="1" x14ac:dyDescent="0.2">
      <c r="B1018" s="48"/>
    </row>
    <row r="1019" spans="2:10" ht="10.5" customHeight="1" x14ac:dyDescent="0.2">
      <c r="B1019" s="48"/>
    </row>
    <row r="1020" spans="2:10" ht="10.5" customHeight="1" x14ac:dyDescent="0.2">
      <c r="B1020" s="48"/>
    </row>
    <row r="1021" spans="2:10" ht="10.5" customHeight="1" x14ac:dyDescent="0.2">
      <c r="B1021" s="48"/>
    </row>
    <row r="1022" spans="2:10" ht="10.5" customHeight="1" x14ac:dyDescent="0.2">
      <c r="B1022" s="48"/>
    </row>
    <row r="1023" spans="2:10" ht="10.5" customHeight="1" x14ac:dyDescent="0.2">
      <c r="B1023" s="48"/>
    </row>
    <row r="1024" spans="2:10" ht="10.5" customHeight="1" x14ac:dyDescent="0.2">
      <c r="B1024" s="48"/>
    </row>
    <row r="1025" spans="2:10" ht="10.5" customHeight="1" x14ac:dyDescent="0.2">
      <c r="B1025" s="48"/>
    </row>
    <row r="1026" spans="2:10" ht="10.5" customHeight="1" x14ac:dyDescent="0.2">
      <c r="B1026" s="48"/>
    </row>
    <row r="1027" spans="2:10" ht="10.5" customHeight="1" x14ac:dyDescent="0.2">
      <c r="B1027" s="48"/>
      <c r="G1027" s="149">
        <v>49</v>
      </c>
    </row>
    <row r="1028" spans="2:10" ht="10.5" customHeight="1" x14ac:dyDescent="0.2"/>
    <row r="1029" spans="2:10" ht="11.45" customHeight="1" x14ac:dyDescent="0.2">
      <c r="B1029" s="60" t="s">
        <v>18</v>
      </c>
      <c r="D1029" s="71"/>
    </row>
    <row r="1030" spans="2:10" ht="11.45" customHeight="1" x14ac:dyDescent="0.2">
      <c r="B1030" s="1672" t="s">
        <v>514</v>
      </c>
      <c r="C1030" s="1698" t="s">
        <v>576</v>
      </c>
      <c r="D1030" s="1699"/>
      <c r="E1030" s="1699"/>
      <c r="F1030" s="1699"/>
      <c r="G1030" s="1699"/>
      <c r="H1030" s="1699"/>
      <c r="I1030" s="1699"/>
      <c r="J1030" s="1700"/>
    </row>
    <row r="1031" spans="2:10" ht="11.45" customHeight="1" x14ac:dyDescent="0.2">
      <c r="B1031" s="1712"/>
      <c r="C1031" s="1690" t="s">
        <v>295</v>
      </c>
      <c r="D1031" s="1792" t="s">
        <v>810</v>
      </c>
      <c r="E1031" s="1698" t="s">
        <v>1070</v>
      </c>
      <c r="F1031" s="1700"/>
      <c r="G1031" s="1698" t="s">
        <v>456</v>
      </c>
      <c r="H1031" s="1700"/>
      <c r="I1031" s="1698" t="s">
        <v>141</v>
      </c>
      <c r="J1031" s="1700"/>
    </row>
    <row r="1032" spans="2:10" ht="22.5" customHeight="1" x14ac:dyDescent="0.2">
      <c r="B1032" s="1712"/>
      <c r="C1032" s="1691"/>
      <c r="D1032" s="1816"/>
      <c r="E1032" s="296" t="s">
        <v>459</v>
      </c>
      <c r="F1032" s="272" t="s">
        <v>460</v>
      </c>
      <c r="G1032" s="272" t="s">
        <v>459</v>
      </c>
      <c r="H1032" s="272" t="s">
        <v>460</v>
      </c>
      <c r="I1032" s="272" t="s">
        <v>459</v>
      </c>
      <c r="J1032" s="272" t="s">
        <v>460</v>
      </c>
    </row>
    <row r="1033" spans="2:10" ht="11.45" customHeight="1" x14ac:dyDescent="0.2">
      <c r="B1033" s="1673"/>
      <c r="C1033" s="306" t="s">
        <v>1247</v>
      </c>
      <c r="D1033" s="259" t="s">
        <v>493</v>
      </c>
      <c r="E1033" s="430" t="s">
        <v>1247</v>
      </c>
      <c r="F1033" s="430" t="s">
        <v>916</v>
      </c>
      <c r="G1033" s="430" t="s">
        <v>1247</v>
      </c>
      <c r="H1033" s="430" t="s">
        <v>916</v>
      </c>
      <c r="I1033" s="430" t="s">
        <v>1247</v>
      </c>
      <c r="J1033" s="430" t="s">
        <v>916</v>
      </c>
    </row>
    <row r="1034" spans="2:10" ht="10.5" customHeight="1" x14ac:dyDescent="0.2">
      <c r="B1034" s="298" t="s">
        <v>750</v>
      </c>
      <c r="C1034" s="554">
        <v>226733</v>
      </c>
      <c r="D1034" s="330">
        <v>16110</v>
      </c>
      <c r="E1034" s="554">
        <v>31476</v>
      </c>
      <c r="F1034" s="554">
        <v>184</v>
      </c>
      <c r="G1034" s="554">
        <v>173438</v>
      </c>
      <c r="H1034" s="513">
        <v>42.72</v>
      </c>
      <c r="I1034" s="562">
        <v>3719</v>
      </c>
      <c r="J1034" s="525">
        <v>275.86</v>
      </c>
    </row>
    <row r="1035" spans="2:10" ht="10.5" customHeight="1" x14ac:dyDescent="0.2">
      <c r="B1035" s="298" t="s">
        <v>751</v>
      </c>
      <c r="C1035" s="554">
        <v>249215</v>
      </c>
      <c r="D1035" s="330">
        <v>18786</v>
      </c>
      <c r="E1035" s="554">
        <v>32927</v>
      </c>
      <c r="F1035" s="554">
        <v>203</v>
      </c>
      <c r="G1035" s="554">
        <v>193968</v>
      </c>
      <c r="H1035" s="513">
        <v>45.28</v>
      </c>
      <c r="I1035" s="562">
        <v>3455</v>
      </c>
      <c r="J1035" s="525">
        <v>329.88</v>
      </c>
    </row>
    <row r="1036" spans="2:10" ht="10.5" customHeight="1" x14ac:dyDescent="0.2">
      <c r="B1036" s="298" t="s">
        <v>752</v>
      </c>
      <c r="C1036" s="554">
        <v>209600</v>
      </c>
      <c r="D1036" s="330">
        <v>17311</v>
      </c>
      <c r="E1036" s="554">
        <v>29742</v>
      </c>
      <c r="F1036" s="554">
        <v>269</v>
      </c>
      <c r="G1036" s="554">
        <v>172964</v>
      </c>
      <c r="H1036" s="513">
        <v>49.1</v>
      </c>
      <c r="I1036" s="562">
        <v>3264</v>
      </c>
      <c r="J1036" s="525">
        <v>366.83</v>
      </c>
    </row>
    <row r="1037" spans="2:10" ht="10.5" customHeight="1" x14ac:dyDescent="0.2">
      <c r="B1037" s="298" t="s">
        <v>753</v>
      </c>
      <c r="C1037" s="554">
        <v>153315</v>
      </c>
      <c r="D1037" s="330">
        <v>16858</v>
      </c>
      <c r="E1037" s="554">
        <v>34697</v>
      </c>
      <c r="F1037" s="554">
        <v>265</v>
      </c>
      <c r="G1037" s="554">
        <v>111572</v>
      </c>
      <c r="H1037" s="513">
        <v>63.13</v>
      </c>
      <c r="I1037" s="562">
        <v>2813</v>
      </c>
      <c r="J1037" s="525">
        <v>377.18</v>
      </c>
    </row>
    <row r="1038" spans="2:10" ht="10.5" customHeight="1" x14ac:dyDescent="0.2">
      <c r="B1038" s="298" t="s">
        <v>754</v>
      </c>
      <c r="C1038" s="554">
        <v>247623</v>
      </c>
      <c r="D1038" s="330">
        <v>26079</v>
      </c>
      <c r="E1038" s="554">
        <v>42533</v>
      </c>
      <c r="F1038" s="554">
        <v>240</v>
      </c>
      <c r="G1038" s="554">
        <v>197252</v>
      </c>
      <c r="H1038" s="513">
        <v>77.38</v>
      </c>
      <c r="I1038" s="562">
        <v>2649</v>
      </c>
      <c r="J1038" s="525">
        <v>404.92</v>
      </c>
    </row>
    <row r="1039" spans="2:10" ht="10.5" customHeight="1" x14ac:dyDescent="0.2">
      <c r="B1039" s="298"/>
      <c r="C1039" s="554"/>
      <c r="D1039" s="330"/>
      <c r="E1039" s="554"/>
      <c r="F1039" s="554"/>
      <c r="G1039" s="554"/>
      <c r="H1039" s="513"/>
      <c r="I1039" s="562"/>
      <c r="J1039" s="525"/>
    </row>
    <row r="1040" spans="2:10" ht="10.5" customHeight="1" x14ac:dyDescent="0.2">
      <c r="B1040" s="298" t="s">
        <v>755</v>
      </c>
      <c r="C1040" s="554">
        <v>264527</v>
      </c>
      <c r="D1040" s="330">
        <v>32689</v>
      </c>
      <c r="E1040" s="554">
        <v>39398</v>
      </c>
      <c r="F1040" s="554">
        <v>307</v>
      </c>
      <c r="G1040" s="554">
        <v>218346</v>
      </c>
      <c r="H1040" s="513">
        <v>90.75</v>
      </c>
      <c r="I1040" s="562">
        <v>1976</v>
      </c>
      <c r="J1040" s="525">
        <v>494.51</v>
      </c>
    </row>
    <row r="1041" spans="1:10" ht="10.5" customHeight="1" x14ac:dyDescent="0.2">
      <c r="B1041" s="298" t="s">
        <v>756</v>
      </c>
      <c r="C1041" s="554">
        <v>267396</v>
      </c>
      <c r="D1041" s="330">
        <v>36340</v>
      </c>
      <c r="E1041" s="554">
        <v>46154</v>
      </c>
      <c r="F1041" s="554">
        <v>298</v>
      </c>
      <c r="G1041" s="554">
        <v>213545</v>
      </c>
      <c r="H1041" s="513">
        <v>101.39</v>
      </c>
      <c r="I1041" s="562">
        <v>2065</v>
      </c>
      <c r="J1041" s="525">
        <v>752.12</v>
      </c>
    </row>
    <row r="1042" spans="1:10" ht="10.5" customHeight="1" x14ac:dyDescent="0.2">
      <c r="B1042" s="298" t="s">
        <v>757</v>
      </c>
      <c r="C1042" s="554">
        <v>164704</v>
      </c>
      <c r="D1042" s="330">
        <v>30488</v>
      </c>
      <c r="E1042" s="554">
        <v>35702</v>
      </c>
      <c r="F1042" s="554">
        <v>409</v>
      </c>
      <c r="G1042" s="554">
        <v>122530</v>
      </c>
      <c r="H1042" s="513">
        <v>119.18</v>
      </c>
      <c r="I1042" s="562">
        <v>2117</v>
      </c>
      <c r="J1042" s="525">
        <v>918.73</v>
      </c>
    </row>
    <row r="1043" spans="1:10" ht="10.5" customHeight="1" x14ac:dyDescent="0.2">
      <c r="B1043" s="298" t="s">
        <v>758</v>
      </c>
      <c r="C1043" s="554">
        <v>252215</v>
      </c>
      <c r="D1043" s="330">
        <v>44806</v>
      </c>
      <c r="E1043" s="554">
        <v>30993</v>
      </c>
      <c r="F1043" s="554">
        <v>518</v>
      </c>
      <c r="G1043" s="554">
        <v>215065</v>
      </c>
      <c r="H1043" s="513">
        <v>127.4</v>
      </c>
      <c r="I1043" s="562">
        <v>2374</v>
      </c>
      <c r="J1043" s="525">
        <v>882.65</v>
      </c>
    </row>
    <row r="1044" spans="1:10" ht="10.5" customHeight="1" x14ac:dyDescent="0.2">
      <c r="B1044" s="298" t="s">
        <v>759</v>
      </c>
      <c r="C1044" s="554">
        <v>208614</v>
      </c>
      <c r="D1044" s="330">
        <v>42879</v>
      </c>
      <c r="E1044" s="554">
        <v>27601</v>
      </c>
      <c r="F1044" s="554">
        <v>703</v>
      </c>
      <c r="G1044" s="554">
        <v>175001</v>
      </c>
      <c r="H1044" s="513">
        <v>126.67</v>
      </c>
      <c r="I1044" s="562">
        <v>2644</v>
      </c>
      <c r="J1044" s="525">
        <v>836.7</v>
      </c>
    </row>
    <row r="1045" spans="1:10" ht="10.5" customHeight="1" x14ac:dyDescent="0.2">
      <c r="B1045" s="298"/>
      <c r="C1045" s="554"/>
      <c r="D1045" s="330"/>
      <c r="E1045" s="554"/>
      <c r="F1045" s="554"/>
      <c r="G1045" s="554"/>
      <c r="H1045" s="513"/>
      <c r="I1045" s="562"/>
      <c r="J1045" s="525"/>
    </row>
    <row r="1046" spans="1:10" ht="10.5" customHeight="1" x14ac:dyDescent="0.2">
      <c r="B1046" s="298" t="s">
        <v>760</v>
      </c>
      <c r="C1046" s="554">
        <v>160911</v>
      </c>
      <c r="D1046" s="330">
        <v>49946</v>
      </c>
      <c r="E1046" s="554">
        <v>20669</v>
      </c>
      <c r="F1046" s="554">
        <v>1128</v>
      </c>
      <c r="G1046" s="554">
        <v>133970</v>
      </c>
      <c r="H1046" s="513">
        <v>176.06</v>
      </c>
      <c r="I1046" s="562">
        <v>3716</v>
      </c>
      <c r="J1046" s="525">
        <v>1102.02</v>
      </c>
    </row>
    <row r="1047" spans="1:10" ht="10.5" customHeight="1" x14ac:dyDescent="0.2">
      <c r="B1047" s="298" t="s">
        <v>761</v>
      </c>
      <c r="C1047" s="554">
        <v>164002</v>
      </c>
      <c r="D1047" s="330">
        <v>58525</v>
      </c>
      <c r="E1047" s="554">
        <v>20660</v>
      </c>
      <c r="F1047" s="554">
        <v>1201</v>
      </c>
      <c r="G1047" s="554">
        <v>137426</v>
      </c>
      <c r="H1047" s="513">
        <v>217.05</v>
      </c>
      <c r="I1047" s="562">
        <v>3396</v>
      </c>
      <c r="J1047" s="525">
        <v>1481.46</v>
      </c>
    </row>
    <row r="1048" spans="1:10" ht="10.5" customHeight="1" x14ac:dyDescent="0.2">
      <c r="B1048" s="298" t="s">
        <v>449</v>
      </c>
      <c r="C1048" s="554">
        <v>163809</v>
      </c>
      <c r="D1048" s="330">
        <v>61836</v>
      </c>
      <c r="E1048" s="554">
        <v>19130</v>
      </c>
      <c r="F1048" s="554">
        <v>1309</v>
      </c>
      <c r="G1048" s="554">
        <v>140400</v>
      </c>
      <c r="H1048" s="513">
        <v>242.89</v>
      </c>
      <c r="I1048" s="562">
        <v>1947</v>
      </c>
      <c r="J1048" s="525">
        <v>1976.34</v>
      </c>
    </row>
    <row r="1049" spans="1:10" ht="10.5" customHeight="1" x14ac:dyDescent="0.2">
      <c r="B1049" s="298" t="s">
        <v>450</v>
      </c>
      <c r="C1049" s="554">
        <v>120118</v>
      </c>
      <c r="D1049" s="330">
        <v>49749</v>
      </c>
      <c r="E1049" s="554">
        <v>22750</v>
      </c>
      <c r="F1049" s="554">
        <v>1203</v>
      </c>
      <c r="G1049" s="554">
        <v>92234</v>
      </c>
      <c r="H1049" s="513">
        <v>206.31</v>
      </c>
      <c r="I1049" s="562">
        <v>2359</v>
      </c>
      <c r="J1049" s="525">
        <v>1960.92</v>
      </c>
    </row>
    <row r="1050" spans="1:10" ht="10.5" customHeight="1" x14ac:dyDescent="0.2">
      <c r="B1050" s="298" t="s">
        <v>451</v>
      </c>
      <c r="C1050" s="554">
        <v>118739</v>
      </c>
      <c r="D1050" s="330">
        <v>50888</v>
      </c>
      <c r="E1050" s="554">
        <v>22561</v>
      </c>
      <c r="F1050" s="554">
        <v>1326</v>
      </c>
      <c r="G1050" s="554">
        <v>90483</v>
      </c>
      <c r="H1050" s="513">
        <v>164.86</v>
      </c>
      <c r="I1050" s="562">
        <v>2942</v>
      </c>
      <c r="J1050" s="525">
        <v>2527.11</v>
      </c>
    </row>
    <row r="1051" spans="1:10" ht="10.5" customHeight="1" x14ac:dyDescent="0.2">
      <c r="B1051" s="298"/>
      <c r="C1051" s="554"/>
      <c r="D1051" s="330"/>
      <c r="E1051" s="554"/>
      <c r="F1051" s="554"/>
      <c r="G1051" s="554"/>
      <c r="H1051" s="513"/>
      <c r="I1051" s="562"/>
      <c r="J1051" s="525"/>
    </row>
    <row r="1052" spans="1:10" ht="10.5" customHeight="1" x14ac:dyDescent="0.2">
      <c r="B1052" s="298" t="s">
        <v>320</v>
      </c>
      <c r="C1052" s="554">
        <v>124058</v>
      </c>
      <c r="D1052" s="330">
        <v>62028</v>
      </c>
      <c r="E1052" s="554">
        <v>23375</v>
      </c>
      <c r="F1052" s="554">
        <v>1422</v>
      </c>
      <c r="G1052" s="554">
        <v>94432</v>
      </c>
      <c r="H1052" s="513">
        <v>211.63</v>
      </c>
      <c r="I1052" s="562">
        <v>3400</v>
      </c>
      <c r="J1052" s="525">
        <v>3044.99</v>
      </c>
    </row>
    <row r="1053" spans="1:10" ht="10.5" customHeight="1" x14ac:dyDescent="0.2">
      <c r="B1053" s="298" t="s">
        <v>321</v>
      </c>
      <c r="C1053" s="554">
        <v>134902</v>
      </c>
      <c r="D1053" s="330">
        <v>75069</v>
      </c>
      <c r="E1053" s="554">
        <v>19697</v>
      </c>
      <c r="F1053" s="554">
        <v>1794</v>
      </c>
      <c r="G1053" s="554">
        <v>108499</v>
      </c>
      <c r="H1053" s="513">
        <v>279.66000000000003</v>
      </c>
      <c r="I1053" s="562">
        <v>4305</v>
      </c>
      <c r="J1053" s="525">
        <v>2560.1</v>
      </c>
    </row>
    <row r="1054" spans="1:10" ht="10.5" customHeight="1" x14ac:dyDescent="0.2">
      <c r="B1054" s="298" t="s">
        <v>322</v>
      </c>
      <c r="C1054" s="554">
        <v>146539</v>
      </c>
      <c r="D1054" s="330">
        <v>89811</v>
      </c>
      <c r="E1054" s="554">
        <v>23784</v>
      </c>
      <c r="F1054" s="554">
        <v>1874</v>
      </c>
      <c r="G1054" s="554">
        <v>115551</v>
      </c>
      <c r="H1054" s="513">
        <v>326.7</v>
      </c>
      <c r="I1054" s="562">
        <v>4303</v>
      </c>
      <c r="J1054" s="525">
        <v>2218.33</v>
      </c>
    </row>
    <row r="1055" spans="1:10" ht="10.5" customHeight="1" x14ac:dyDescent="0.2">
      <c r="B1055" s="298" t="s">
        <v>323</v>
      </c>
      <c r="C1055" s="554">
        <v>146788</v>
      </c>
      <c r="D1055" s="330">
        <v>110968</v>
      </c>
      <c r="E1055" s="554">
        <v>18166</v>
      </c>
      <c r="F1055" s="554">
        <v>2798</v>
      </c>
      <c r="G1055" s="554">
        <v>121569</v>
      </c>
      <c r="H1055" s="513">
        <v>361.7</v>
      </c>
      <c r="I1055" s="562">
        <v>4837</v>
      </c>
      <c r="J1055" s="525">
        <v>3830.69</v>
      </c>
    </row>
    <row r="1056" spans="1:10" ht="10.5" customHeight="1" x14ac:dyDescent="0.2">
      <c r="A1056" s="151"/>
      <c r="B1056" s="298" t="s">
        <v>279</v>
      </c>
      <c r="C1056" s="554">
        <v>160216</v>
      </c>
      <c r="D1056" s="330">
        <v>108547</v>
      </c>
      <c r="E1056" s="554">
        <v>25981</v>
      </c>
      <c r="F1056" s="554">
        <v>1873</v>
      </c>
      <c r="G1056" s="554">
        <v>125619</v>
      </c>
      <c r="H1056" s="513">
        <v>345.78</v>
      </c>
      <c r="I1056" s="562">
        <v>5448</v>
      </c>
      <c r="J1056" s="525">
        <v>3431.27</v>
      </c>
    </row>
    <row r="1057" spans="1:10" ht="10.5" customHeight="1" x14ac:dyDescent="0.2">
      <c r="A1057" s="151"/>
      <c r="B1057" s="298"/>
      <c r="C1057" s="554"/>
      <c r="D1057" s="330"/>
      <c r="E1057" s="554"/>
      <c r="F1057" s="554"/>
      <c r="G1057" s="554"/>
      <c r="H1057" s="513"/>
      <c r="I1057" s="562"/>
      <c r="J1057" s="525"/>
    </row>
    <row r="1058" spans="1:10" ht="10.5" customHeight="1" x14ac:dyDescent="0.2">
      <c r="B1058" s="498" t="s">
        <v>324</v>
      </c>
      <c r="C1058" s="554">
        <v>159921</v>
      </c>
      <c r="D1058" s="330">
        <v>106362</v>
      </c>
      <c r="E1058" s="554">
        <v>23677</v>
      </c>
      <c r="F1058" s="554">
        <v>2055</v>
      </c>
      <c r="G1058" s="554">
        <v>127748</v>
      </c>
      <c r="H1058" s="513">
        <v>291.33999999999997</v>
      </c>
      <c r="I1058" s="562">
        <v>5606</v>
      </c>
      <c r="J1058" s="525">
        <v>4057.98</v>
      </c>
    </row>
    <row r="1059" spans="1:10" ht="10.5" customHeight="1" x14ac:dyDescent="0.2">
      <c r="B1059" s="498" t="s">
        <v>325</v>
      </c>
      <c r="C1059" s="560">
        <v>167720</v>
      </c>
      <c r="D1059" s="588">
        <v>123427</v>
      </c>
      <c r="E1059" s="560">
        <v>23861</v>
      </c>
      <c r="F1059" s="560">
        <v>2176</v>
      </c>
      <c r="G1059" s="560">
        <v>136473</v>
      </c>
      <c r="H1059" s="515">
        <v>346.19</v>
      </c>
      <c r="I1059" s="555">
        <v>4475</v>
      </c>
      <c r="J1059" s="526">
        <v>5957.15</v>
      </c>
    </row>
    <row r="1060" spans="1:10" ht="10.5" customHeight="1" x14ac:dyDescent="0.2">
      <c r="B1060" s="298" t="s">
        <v>278</v>
      </c>
      <c r="C1060" s="560">
        <v>176490</v>
      </c>
      <c r="D1060" s="588">
        <v>157735</v>
      </c>
      <c r="E1060" s="560">
        <v>21530</v>
      </c>
      <c r="F1060" s="560">
        <v>2810</v>
      </c>
      <c r="G1060" s="560">
        <v>148476</v>
      </c>
      <c r="H1060" s="515">
        <v>536.02</v>
      </c>
      <c r="I1060" s="555">
        <v>3857</v>
      </c>
      <c r="J1060" s="526">
        <v>5300.49</v>
      </c>
    </row>
    <row r="1061" spans="1:10" ht="10.5" customHeight="1" x14ac:dyDescent="0.2">
      <c r="B1061" s="298" t="s">
        <v>715</v>
      </c>
      <c r="C1061" s="560">
        <v>160820</v>
      </c>
      <c r="D1061" s="588">
        <v>142286</v>
      </c>
      <c r="E1061" s="560">
        <v>20582</v>
      </c>
      <c r="F1061" s="560">
        <v>3254</v>
      </c>
      <c r="G1061" s="560">
        <v>133973</v>
      </c>
      <c r="H1061" s="515">
        <v>422.4</v>
      </c>
      <c r="I1061" s="555">
        <v>3752</v>
      </c>
      <c r="J1061" s="526">
        <v>5815.95</v>
      </c>
    </row>
    <row r="1062" spans="1:10" ht="10.5" customHeight="1" x14ac:dyDescent="0.2">
      <c r="B1062" s="298" t="s">
        <v>743</v>
      </c>
      <c r="C1062" s="560">
        <v>166463</v>
      </c>
      <c r="D1062" s="588">
        <v>149616</v>
      </c>
      <c r="E1062" s="560">
        <v>26212</v>
      </c>
      <c r="F1062" s="560">
        <v>2678</v>
      </c>
      <c r="G1062" s="560">
        <v>133373</v>
      </c>
      <c r="H1062" s="515">
        <v>465.88</v>
      </c>
      <c r="I1062" s="555">
        <v>3681</v>
      </c>
      <c r="J1062" s="526">
        <v>5577.44</v>
      </c>
    </row>
    <row r="1063" spans="1:10" ht="10.5" customHeight="1" x14ac:dyDescent="0.2">
      <c r="B1063" s="298"/>
      <c r="C1063" s="560"/>
      <c r="D1063" s="588"/>
      <c r="E1063" s="560"/>
      <c r="F1063" s="560"/>
      <c r="G1063" s="560"/>
      <c r="H1063" s="515"/>
      <c r="I1063" s="555"/>
      <c r="J1063" s="526"/>
    </row>
    <row r="1064" spans="1:10" ht="10.5" customHeight="1" x14ac:dyDescent="0.2">
      <c r="B1064" s="298" t="s">
        <v>496</v>
      </c>
      <c r="C1064" s="560">
        <v>166139</v>
      </c>
      <c r="D1064" s="330">
        <v>155379</v>
      </c>
      <c r="E1064" s="560">
        <v>25733</v>
      </c>
      <c r="F1064" s="560">
        <v>2814</v>
      </c>
      <c r="G1064" s="560">
        <v>133574</v>
      </c>
      <c r="H1064" s="515">
        <v>474.15</v>
      </c>
      <c r="I1064" s="555">
        <v>3692</v>
      </c>
      <c r="J1064" s="526">
        <v>6226.32</v>
      </c>
    </row>
    <row r="1065" spans="1:10" ht="10.5" customHeight="1" x14ac:dyDescent="0.2">
      <c r="B1065" s="298" t="s">
        <v>382</v>
      </c>
      <c r="C1065" s="560">
        <v>160088</v>
      </c>
      <c r="D1065" s="330">
        <v>158491</v>
      </c>
      <c r="E1065" s="560">
        <v>24064</v>
      </c>
      <c r="F1065" s="560">
        <v>3214</v>
      </c>
      <c r="G1065" s="560">
        <v>128727</v>
      </c>
      <c r="H1065" s="515">
        <v>424.4</v>
      </c>
      <c r="I1065" s="555">
        <v>4362</v>
      </c>
      <c r="J1065" s="526">
        <v>6901.22</v>
      </c>
    </row>
    <row r="1066" spans="1:10" ht="10.5" customHeight="1" x14ac:dyDescent="0.2">
      <c r="B1066" s="300">
        <v>39295</v>
      </c>
      <c r="C1066" s="560">
        <v>144791</v>
      </c>
      <c r="D1066" s="330">
        <v>161768</v>
      </c>
      <c r="E1066" s="560">
        <v>23529</v>
      </c>
      <c r="F1066" s="560">
        <v>3635</v>
      </c>
      <c r="G1066" s="560">
        <v>115247</v>
      </c>
      <c r="H1066" s="515">
        <v>490.92</v>
      </c>
      <c r="I1066" s="555">
        <v>3146</v>
      </c>
      <c r="J1066" s="526">
        <v>7511.3</v>
      </c>
    </row>
    <row r="1067" spans="1:10" ht="10.5" customHeight="1" x14ac:dyDescent="0.2">
      <c r="B1067" s="300">
        <v>39692</v>
      </c>
      <c r="C1067" s="560">
        <v>117445</v>
      </c>
      <c r="D1067" s="330">
        <v>165030</v>
      </c>
      <c r="E1067" s="560">
        <v>22861</v>
      </c>
      <c r="F1067" s="560">
        <v>3699</v>
      </c>
      <c r="G1067" s="560">
        <v>89218</v>
      </c>
      <c r="H1067" s="515">
        <v>693.18</v>
      </c>
      <c r="I1067" s="555">
        <v>2576</v>
      </c>
      <c r="J1067" s="525">
        <v>8750.66</v>
      </c>
    </row>
    <row r="1068" spans="1:10" ht="10.5" customHeight="1" x14ac:dyDescent="0.2">
      <c r="B1068" s="300">
        <v>40087</v>
      </c>
      <c r="C1068" s="560">
        <v>110246</v>
      </c>
      <c r="D1068" s="330">
        <v>174448</v>
      </c>
      <c r="E1068" s="560">
        <v>20910</v>
      </c>
      <c r="F1068" s="560">
        <v>4133</v>
      </c>
      <c r="G1068" s="560">
        <v>81516</v>
      </c>
      <c r="H1068" s="515">
        <v>759.21</v>
      </c>
      <c r="I1068" s="555">
        <v>5268</v>
      </c>
      <c r="J1068" s="526">
        <v>5721.84</v>
      </c>
    </row>
    <row r="1069" spans="1:10" ht="10.5" customHeight="1" x14ac:dyDescent="0.2">
      <c r="B1069" s="300"/>
      <c r="C1069" s="560"/>
      <c r="D1069" s="330"/>
      <c r="E1069" s="560"/>
      <c r="F1069" s="560"/>
      <c r="G1069" s="560"/>
      <c r="H1069" s="515"/>
      <c r="I1069" s="555"/>
      <c r="J1069" s="525"/>
    </row>
    <row r="1070" spans="1:10" ht="10.5" customHeight="1" x14ac:dyDescent="0.2">
      <c r="B1070" s="319" t="s">
        <v>332</v>
      </c>
      <c r="C1070" s="560">
        <v>98511</v>
      </c>
      <c r="D1070" s="330">
        <v>183546</v>
      </c>
      <c r="E1070" s="560">
        <v>22053</v>
      </c>
      <c r="F1070" s="560">
        <v>4705</v>
      </c>
      <c r="G1070" s="560">
        <v>71825</v>
      </c>
      <c r="H1070" s="515">
        <v>894.97</v>
      </c>
      <c r="I1070" s="555">
        <v>1943</v>
      </c>
      <c r="J1070" s="526">
        <v>10447.719999999999</v>
      </c>
    </row>
    <row r="1071" spans="1:10" ht="10.5" customHeight="1" x14ac:dyDescent="0.2">
      <c r="B1071" s="319" t="s">
        <v>335</v>
      </c>
      <c r="C1071" s="560">
        <v>108699</v>
      </c>
      <c r="D1071" s="330">
        <v>172258</v>
      </c>
      <c r="E1071" s="560">
        <v>21978</v>
      </c>
      <c r="F1071" s="560">
        <v>4495</v>
      </c>
      <c r="G1071" s="560">
        <v>81753</v>
      </c>
      <c r="H1071" s="515">
        <v>652.55999999999995</v>
      </c>
      <c r="I1071" s="555">
        <v>2286</v>
      </c>
      <c r="J1071" s="525">
        <v>10800.44</v>
      </c>
    </row>
    <row r="1072" spans="1:10" ht="10.5" customHeight="1" x14ac:dyDescent="0.2">
      <c r="B1072" s="319" t="s">
        <v>1318</v>
      </c>
      <c r="C1072" s="560">
        <v>96844</v>
      </c>
      <c r="D1072" s="330">
        <v>185308</v>
      </c>
      <c r="E1072" s="560">
        <v>23236</v>
      </c>
      <c r="F1072" s="560">
        <v>4811</v>
      </c>
      <c r="G1072" s="560">
        <v>68522</v>
      </c>
      <c r="H1072" s="515">
        <v>758.15</v>
      </c>
      <c r="I1072" s="555">
        <v>2251</v>
      </c>
      <c r="J1072" s="525">
        <v>11889.13</v>
      </c>
    </row>
    <row r="1073" spans="1:10" ht="10.5" customHeight="1" x14ac:dyDescent="0.2">
      <c r="B1073" s="319" t="s">
        <v>1356</v>
      </c>
      <c r="C1073" s="560">
        <v>96740</v>
      </c>
      <c r="D1073" s="330">
        <v>195616</v>
      </c>
      <c r="E1073" s="560">
        <v>23793</v>
      </c>
      <c r="F1073" s="560">
        <v>4959</v>
      </c>
      <c r="G1073" s="560">
        <v>67743</v>
      </c>
      <c r="H1073" s="515">
        <v>821.11</v>
      </c>
      <c r="I1073" s="555">
        <v>2303</v>
      </c>
      <c r="J1073" s="525">
        <v>11927.6</v>
      </c>
    </row>
    <row r="1074" spans="1:10" ht="10.5" customHeight="1" x14ac:dyDescent="0.2">
      <c r="B1074" s="319" t="s">
        <v>1357</v>
      </c>
      <c r="C1074" s="560">
        <v>95867</v>
      </c>
      <c r="D1074" s="330">
        <v>220034</v>
      </c>
      <c r="E1074" s="560">
        <v>23005</v>
      </c>
      <c r="F1074" s="560">
        <v>5069</v>
      </c>
      <c r="G1074" s="560">
        <v>68076</v>
      </c>
      <c r="H1074" s="515">
        <v>1171.05</v>
      </c>
      <c r="I1074" s="555">
        <v>1978</v>
      </c>
      <c r="J1074" s="525">
        <v>14704</v>
      </c>
    </row>
    <row r="1075" spans="1:10" ht="10.5" customHeight="1" x14ac:dyDescent="0.2">
      <c r="B1075" s="319"/>
      <c r="C1075" s="560"/>
      <c r="D1075" s="330"/>
      <c r="E1075" s="560"/>
      <c r="F1075" s="560"/>
      <c r="G1075" s="560"/>
      <c r="H1075" s="515"/>
      <c r="I1075" s="555"/>
      <c r="J1075" s="525"/>
    </row>
    <row r="1076" spans="1:10" ht="10.5" customHeight="1" x14ac:dyDescent="0.2">
      <c r="B1076" s="319" t="s">
        <v>1400</v>
      </c>
      <c r="C1076" s="560">
        <v>104995</v>
      </c>
      <c r="D1076" s="330">
        <v>362564</v>
      </c>
      <c r="E1076" s="560">
        <v>21877</v>
      </c>
      <c r="F1076" s="560">
        <v>7474</v>
      </c>
      <c r="G1076" s="560">
        <v>78844</v>
      </c>
      <c r="H1076" s="515" t="s">
        <v>1598</v>
      </c>
      <c r="I1076" s="555">
        <v>1605</v>
      </c>
      <c r="J1076" s="525" t="s">
        <v>1599</v>
      </c>
    </row>
    <row r="1077" spans="1:10" ht="10.5" customHeight="1" x14ac:dyDescent="0.2">
      <c r="A1077" s="56"/>
      <c r="B1077" s="320" t="s">
        <v>1492</v>
      </c>
      <c r="C1077" s="561">
        <v>88763</v>
      </c>
      <c r="D1077" s="589">
        <v>311862</v>
      </c>
      <c r="E1077" s="561">
        <v>20396</v>
      </c>
      <c r="F1077" s="561">
        <v>8281</v>
      </c>
      <c r="G1077" s="561">
        <v>64115</v>
      </c>
      <c r="H1077" s="523" t="s">
        <v>1600</v>
      </c>
      <c r="I1077" s="556">
        <v>1764</v>
      </c>
      <c r="J1077" s="527" t="s">
        <v>1601</v>
      </c>
    </row>
    <row r="1078" spans="1:10" ht="6" customHeight="1" x14ac:dyDescent="0.2">
      <c r="A1078" s="59"/>
      <c r="B1078" s="1247"/>
      <c r="C1078" s="567"/>
      <c r="D1078" s="1327"/>
      <c r="E1078" s="567"/>
      <c r="F1078" s="567"/>
      <c r="G1078" s="567"/>
      <c r="H1078" s="827"/>
      <c r="I1078" s="1320"/>
      <c r="J1078" s="1032"/>
    </row>
    <row r="1079" spans="1:10" ht="10.5" customHeight="1" x14ac:dyDescent="0.2">
      <c r="B1079" s="1241" t="s">
        <v>1273</v>
      </c>
      <c r="C1079" s="1241"/>
      <c r="D1079" s="1241"/>
      <c r="E1079" s="1241"/>
      <c r="F1079" s="1241"/>
      <c r="G1079" s="1241"/>
      <c r="H1079" s="1241"/>
    </row>
    <row r="1080" spans="1:10" ht="10.5" customHeight="1" x14ac:dyDescent="0.2">
      <c r="B1080" s="1241" t="s">
        <v>1274</v>
      </c>
      <c r="C1080" s="1241"/>
      <c r="D1080" s="1241"/>
      <c r="E1080" s="1241"/>
      <c r="F1080" s="1241"/>
      <c r="G1080" s="1241"/>
      <c r="H1080" s="1241"/>
    </row>
    <row r="1081" spans="1:10" ht="10.5" customHeight="1" x14ac:dyDescent="0.2">
      <c r="B1081" s="1241" t="s">
        <v>1275</v>
      </c>
      <c r="C1081" s="1241"/>
      <c r="D1081" s="1241"/>
      <c r="E1081" s="1241"/>
      <c r="F1081" s="1241"/>
      <c r="G1081" s="1241"/>
      <c r="H1081" s="1241"/>
    </row>
    <row r="1082" spans="1:10" ht="10.5" customHeight="1" x14ac:dyDescent="0.2">
      <c r="B1082" s="1241" t="s">
        <v>1276</v>
      </c>
      <c r="C1082" s="1241"/>
      <c r="D1082" s="1241"/>
      <c r="E1082" s="1241"/>
      <c r="F1082" s="1241"/>
      <c r="G1082" s="1241"/>
      <c r="H1082" s="1241"/>
    </row>
    <row r="1083" spans="1:10" ht="10.5" customHeight="1" x14ac:dyDescent="0.2">
      <c r="B1083" s="1241" t="s">
        <v>1277</v>
      </c>
      <c r="C1083" s="1241"/>
      <c r="D1083" s="1241"/>
      <c r="E1083" s="1241"/>
      <c r="F1083" s="1241"/>
      <c r="G1083" s="1241"/>
      <c r="H1083" s="1241"/>
    </row>
    <row r="1084" spans="1:10" ht="10.5" customHeight="1" x14ac:dyDescent="0.2">
      <c r="B1084" s="1811" t="s">
        <v>1401</v>
      </c>
      <c r="C1084" s="1811"/>
      <c r="D1084" s="1811"/>
      <c r="E1084" s="1811"/>
      <c r="F1084" s="1811"/>
      <c r="G1084" s="1811"/>
      <c r="H1084" s="1811"/>
    </row>
    <row r="1085" spans="1:10" ht="10.5" customHeight="1" x14ac:dyDescent="0.2">
      <c r="B1085" s="1246" t="s">
        <v>1278</v>
      </c>
      <c r="C1085" s="1246"/>
      <c r="D1085" s="1246"/>
      <c r="E1085" s="1246"/>
      <c r="F1085" s="1246"/>
      <c r="G1085" s="1246"/>
      <c r="H1085" s="1246"/>
    </row>
    <row r="1086" spans="1:10" ht="10.5" customHeight="1" x14ac:dyDescent="0.2">
      <c r="B1086" s="1246" t="s">
        <v>1279</v>
      </c>
      <c r="C1086" s="1246"/>
      <c r="D1086" s="1246"/>
      <c r="E1086" s="1246"/>
      <c r="F1086" s="1246"/>
      <c r="G1086" s="1246"/>
      <c r="H1086" s="1246"/>
    </row>
    <row r="1087" spans="1:10" ht="10.5" customHeight="1" x14ac:dyDescent="0.2">
      <c r="B1087" s="1241" t="s">
        <v>1272</v>
      </c>
      <c r="C1087" s="1241"/>
      <c r="D1087" s="1241"/>
      <c r="E1087" s="1241"/>
      <c r="F1087" s="1241"/>
      <c r="G1087" s="1241"/>
      <c r="H1087" s="1241"/>
    </row>
    <row r="1088" spans="1:10" ht="10.5" customHeight="1" x14ac:dyDescent="0.2">
      <c r="B1088" s="48"/>
      <c r="C1088" s="51"/>
      <c r="D1088" s="51"/>
      <c r="E1088" s="51"/>
      <c r="F1088" s="51"/>
      <c r="G1088" s="51"/>
      <c r="H1088" s="51"/>
      <c r="I1088" s="51"/>
      <c r="J1088" s="51"/>
    </row>
    <row r="1089" spans="2:9" ht="10.5" customHeight="1" x14ac:dyDescent="0.2">
      <c r="B1089" s="48"/>
    </row>
    <row r="1090" spans="2:9" ht="10.5" customHeight="1" x14ac:dyDescent="0.2">
      <c r="B1090" s="48"/>
    </row>
    <row r="1091" spans="2:9" ht="10.5" customHeight="1" x14ac:dyDescent="0.2">
      <c r="B1091" s="48"/>
    </row>
    <row r="1092" spans="2:9" ht="10.5" customHeight="1" x14ac:dyDescent="0.2">
      <c r="B1092" s="48"/>
    </row>
    <row r="1093" spans="2:9" ht="10.5" customHeight="1" x14ac:dyDescent="0.2">
      <c r="B1093" s="48"/>
    </row>
    <row r="1094" spans="2:9" ht="10.5" customHeight="1" x14ac:dyDescent="0.2">
      <c r="B1094" s="48"/>
    </row>
    <row r="1095" spans="2:9" ht="10.5" customHeight="1" x14ac:dyDescent="0.2">
      <c r="B1095" s="48"/>
    </row>
    <row r="1096" spans="2:9" ht="10.5" customHeight="1" x14ac:dyDescent="0.2">
      <c r="B1096" s="48"/>
    </row>
    <row r="1097" spans="2:9" ht="10.5" customHeight="1" x14ac:dyDescent="0.2">
      <c r="B1097" s="48"/>
    </row>
    <row r="1098" spans="2:9" ht="10.5" customHeight="1" x14ac:dyDescent="0.2">
      <c r="B1098" s="48"/>
    </row>
    <row r="1099" spans="2:9" ht="10.5" customHeight="1" x14ac:dyDescent="0.2">
      <c r="B1099" s="48"/>
    </row>
    <row r="1100" spans="2:9" ht="10.5" customHeight="1" x14ac:dyDescent="0.2">
      <c r="B1100" s="48"/>
    </row>
    <row r="1101" spans="2:9" ht="10.5" customHeight="1" x14ac:dyDescent="0.2">
      <c r="B1101" s="48"/>
      <c r="G1101" s="149">
        <v>50</v>
      </c>
    </row>
    <row r="1102" spans="2:9" ht="10.5" customHeight="1" x14ac:dyDescent="0.2"/>
    <row r="1103" spans="2:9" ht="11.45" customHeight="1" x14ac:dyDescent="0.2">
      <c r="B1103" s="60" t="s">
        <v>515</v>
      </c>
      <c r="D1103" s="71"/>
    </row>
    <row r="1104" spans="2:9" ht="11.25" customHeight="1" x14ac:dyDescent="0.2">
      <c r="B1104" s="1672" t="s">
        <v>1450</v>
      </c>
      <c r="C1104" s="1690" t="s">
        <v>295</v>
      </c>
      <c r="D1104" s="1690" t="s">
        <v>810</v>
      </c>
      <c r="E1104" s="1698" t="s">
        <v>1080</v>
      </c>
      <c r="F1104" s="1700"/>
      <c r="G1104" s="1698" t="s">
        <v>141</v>
      </c>
      <c r="H1104" s="1700"/>
      <c r="I1104" s="1690" t="s">
        <v>456</v>
      </c>
    </row>
    <row r="1105" spans="2:9" ht="22.5" customHeight="1" x14ac:dyDescent="0.2">
      <c r="B1105" s="1712"/>
      <c r="C1105" s="1691"/>
      <c r="D1105" s="1691"/>
      <c r="E1105" s="255" t="s">
        <v>459</v>
      </c>
      <c r="F1105" s="272" t="s">
        <v>460</v>
      </c>
      <c r="G1105" s="272" t="s">
        <v>459</v>
      </c>
      <c r="H1105" s="272" t="s">
        <v>461</v>
      </c>
      <c r="I1105" s="1691"/>
    </row>
    <row r="1106" spans="2:9" ht="11.45" customHeight="1" x14ac:dyDescent="0.2">
      <c r="B1106" s="1673"/>
      <c r="C1106" s="306" t="s">
        <v>1247</v>
      </c>
      <c r="D1106" s="306" t="s">
        <v>493</v>
      </c>
      <c r="E1106" s="430" t="s">
        <v>1247</v>
      </c>
      <c r="F1106" s="430" t="s">
        <v>916</v>
      </c>
      <c r="G1106" s="430" t="s">
        <v>1247</v>
      </c>
      <c r="H1106" s="430" t="s">
        <v>916</v>
      </c>
      <c r="I1106" s="430" t="s">
        <v>1247</v>
      </c>
    </row>
    <row r="1107" spans="2:9" ht="10.5" customHeight="1" x14ac:dyDescent="0.2">
      <c r="B1107" s="298" t="s">
        <v>148</v>
      </c>
      <c r="C1107" s="493">
        <v>552948</v>
      </c>
      <c r="D1107" s="416">
        <v>48096</v>
      </c>
      <c r="E1107" s="493">
        <v>87621</v>
      </c>
      <c r="F1107" s="493">
        <v>75</v>
      </c>
      <c r="G1107" s="493">
        <v>330032</v>
      </c>
      <c r="H1107" s="525">
        <v>122.05</v>
      </c>
      <c r="I1107" s="500">
        <v>109460</v>
      </c>
    </row>
    <row r="1108" spans="2:9" ht="10.5" customHeight="1" x14ac:dyDescent="0.2">
      <c r="B1108" s="298" t="s">
        <v>149</v>
      </c>
      <c r="C1108" s="493">
        <v>600096</v>
      </c>
      <c r="D1108" s="416">
        <v>47253</v>
      </c>
      <c r="E1108" s="493">
        <v>76359</v>
      </c>
      <c r="F1108" s="493">
        <v>97</v>
      </c>
      <c r="G1108" s="493">
        <v>331589</v>
      </c>
      <c r="H1108" s="525">
        <v>111.86</v>
      </c>
      <c r="I1108" s="500">
        <v>185930</v>
      </c>
    </row>
    <row r="1109" spans="2:9" ht="10.5" customHeight="1" x14ac:dyDescent="0.2">
      <c r="B1109" s="298" t="s">
        <v>150</v>
      </c>
      <c r="C1109" s="493">
        <v>502508</v>
      </c>
      <c r="D1109" s="416">
        <v>70787</v>
      </c>
      <c r="E1109" s="493">
        <v>70382</v>
      </c>
      <c r="F1109" s="493">
        <v>120</v>
      </c>
      <c r="G1109" s="493">
        <v>307220</v>
      </c>
      <c r="H1109" s="525">
        <v>198.96</v>
      </c>
      <c r="I1109" s="500">
        <v>111260</v>
      </c>
    </row>
    <row r="1110" spans="2:9" ht="10.5" customHeight="1" x14ac:dyDescent="0.2">
      <c r="B1110" s="298" t="s">
        <v>748</v>
      </c>
      <c r="C1110" s="493">
        <v>592585</v>
      </c>
      <c r="D1110" s="416">
        <v>79279</v>
      </c>
      <c r="E1110" s="493">
        <v>70876</v>
      </c>
      <c r="F1110" s="493">
        <v>120</v>
      </c>
      <c r="G1110" s="493">
        <v>348418</v>
      </c>
      <c r="H1110" s="525">
        <v>195.81</v>
      </c>
      <c r="I1110" s="500">
        <v>157440</v>
      </c>
    </row>
    <row r="1111" spans="2:9" ht="10.5" customHeight="1" x14ac:dyDescent="0.2">
      <c r="B1111" s="298" t="s">
        <v>749</v>
      </c>
      <c r="C1111" s="493">
        <v>563056</v>
      </c>
      <c r="D1111" s="416">
        <v>94865</v>
      </c>
      <c r="E1111" s="493">
        <v>64607</v>
      </c>
      <c r="F1111" s="493">
        <v>147</v>
      </c>
      <c r="G1111" s="493">
        <v>350560</v>
      </c>
      <c r="H1111" s="525">
        <v>236.87</v>
      </c>
      <c r="I1111" s="500">
        <v>152200</v>
      </c>
    </row>
    <row r="1112" spans="2:9" ht="10.5" customHeight="1" x14ac:dyDescent="0.2">
      <c r="B1112" s="298"/>
      <c r="C1112" s="493"/>
      <c r="D1112" s="416"/>
      <c r="E1112" s="493"/>
      <c r="F1112" s="493"/>
      <c r="G1112" s="493"/>
      <c r="H1112" s="525"/>
      <c r="I1112" s="500"/>
    </row>
    <row r="1113" spans="2:9" ht="10.5" customHeight="1" x14ac:dyDescent="0.2">
      <c r="B1113" s="298" t="s">
        <v>750</v>
      </c>
      <c r="C1113" s="493">
        <v>546797</v>
      </c>
      <c r="D1113" s="416">
        <v>77750</v>
      </c>
      <c r="E1113" s="493">
        <v>67039</v>
      </c>
      <c r="F1113" s="493">
        <v>167</v>
      </c>
      <c r="G1113" s="493">
        <v>361034</v>
      </c>
      <c r="H1113" s="525">
        <v>182.23</v>
      </c>
      <c r="I1113" s="500">
        <v>132300</v>
      </c>
    </row>
    <row r="1114" spans="2:9" ht="10.5" customHeight="1" x14ac:dyDescent="0.2">
      <c r="B1114" s="298" t="s">
        <v>751</v>
      </c>
      <c r="C1114" s="493">
        <v>582358</v>
      </c>
      <c r="D1114" s="416">
        <v>99277</v>
      </c>
      <c r="E1114" s="493">
        <v>74831</v>
      </c>
      <c r="F1114" s="493">
        <v>186</v>
      </c>
      <c r="G1114" s="493">
        <v>353460</v>
      </c>
      <c r="H1114" s="525">
        <v>232.65</v>
      </c>
      <c r="I1114" s="500">
        <v>169200</v>
      </c>
    </row>
    <row r="1115" spans="2:9" ht="10.5" customHeight="1" x14ac:dyDescent="0.2">
      <c r="B1115" s="298" t="s">
        <v>752</v>
      </c>
      <c r="C1115" s="493">
        <v>531875</v>
      </c>
      <c r="D1115" s="416">
        <v>110611</v>
      </c>
      <c r="E1115" s="493">
        <v>72561</v>
      </c>
      <c r="F1115" s="493">
        <v>226</v>
      </c>
      <c r="G1115" s="493">
        <v>357495</v>
      </c>
      <c r="H1115" s="525">
        <v>264.92</v>
      </c>
      <c r="I1115" s="500">
        <v>115400</v>
      </c>
    </row>
    <row r="1116" spans="2:9" ht="10.5" customHeight="1" x14ac:dyDescent="0.2">
      <c r="B1116" s="298" t="s">
        <v>753</v>
      </c>
      <c r="C1116" s="493">
        <v>502962</v>
      </c>
      <c r="D1116" s="416">
        <v>102237</v>
      </c>
      <c r="E1116" s="493">
        <v>80824</v>
      </c>
      <c r="F1116" s="493">
        <v>254</v>
      </c>
      <c r="G1116" s="493">
        <v>307575</v>
      </c>
      <c r="H1116" s="525">
        <v>266.43</v>
      </c>
      <c r="I1116" s="500">
        <v>119100</v>
      </c>
    </row>
    <row r="1117" spans="2:9" ht="10.5" customHeight="1" x14ac:dyDescent="0.2">
      <c r="B1117" s="298" t="s">
        <v>754</v>
      </c>
      <c r="C1117" s="493">
        <v>483490</v>
      </c>
      <c r="D1117" s="416">
        <v>144515</v>
      </c>
      <c r="E1117" s="493">
        <v>80625</v>
      </c>
      <c r="F1117" s="493">
        <v>286</v>
      </c>
      <c r="G1117" s="493">
        <v>276811</v>
      </c>
      <c r="H1117" s="525">
        <v>434.39</v>
      </c>
      <c r="I1117" s="500">
        <v>136500</v>
      </c>
    </row>
    <row r="1118" spans="2:9" ht="10.5" customHeight="1" x14ac:dyDescent="0.2">
      <c r="B1118" s="298"/>
      <c r="C1118" s="493"/>
      <c r="D1118" s="416"/>
      <c r="E1118" s="493"/>
      <c r="F1118" s="493"/>
      <c r="G1118" s="493"/>
      <c r="H1118" s="525"/>
      <c r="I1118" s="500"/>
    </row>
    <row r="1119" spans="2:9" ht="10.5" customHeight="1" x14ac:dyDescent="0.2">
      <c r="B1119" s="298" t="s">
        <v>755</v>
      </c>
      <c r="C1119" s="493">
        <v>467579</v>
      </c>
      <c r="D1119" s="416">
        <v>178436</v>
      </c>
      <c r="E1119" s="493">
        <v>74251</v>
      </c>
      <c r="F1119" s="493">
        <v>345</v>
      </c>
      <c r="G1119" s="493">
        <v>265661</v>
      </c>
      <c r="H1119" s="525">
        <v>579.98</v>
      </c>
      <c r="I1119" s="500">
        <v>140300</v>
      </c>
    </row>
    <row r="1120" spans="2:9" ht="10.5" customHeight="1" x14ac:dyDescent="0.2">
      <c r="B1120" s="298" t="s">
        <v>756</v>
      </c>
      <c r="C1120" s="493">
        <v>463939</v>
      </c>
      <c r="D1120" s="416">
        <v>177937</v>
      </c>
      <c r="E1120" s="493">
        <v>79087</v>
      </c>
      <c r="F1120" s="493">
        <v>384</v>
      </c>
      <c r="G1120" s="493">
        <v>282122</v>
      </c>
      <c r="H1120" s="525">
        <v>537.73</v>
      </c>
      <c r="I1120" s="500">
        <v>109200</v>
      </c>
    </row>
    <row r="1121" spans="2:9" ht="10.5" customHeight="1" x14ac:dyDescent="0.2">
      <c r="B1121" s="298" t="s">
        <v>757</v>
      </c>
      <c r="C1121" s="493">
        <v>549256</v>
      </c>
      <c r="D1121" s="416">
        <v>181643</v>
      </c>
      <c r="E1121" s="493">
        <v>84658</v>
      </c>
      <c r="F1121" s="493">
        <v>405</v>
      </c>
      <c r="G1121" s="493">
        <v>302511</v>
      </c>
      <c r="H1121" s="525">
        <v>491.02</v>
      </c>
      <c r="I1121" s="500">
        <v>174100</v>
      </c>
    </row>
    <row r="1122" spans="2:9" ht="10.5" customHeight="1" x14ac:dyDescent="0.2">
      <c r="B1122" s="298" t="s">
        <v>758</v>
      </c>
      <c r="C1122" s="493">
        <v>646119</v>
      </c>
      <c r="D1122" s="416">
        <v>273705</v>
      </c>
      <c r="E1122" s="493">
        <v>83935</v>
      </c>
      <c r="F1122" s="493">
        <v>437</v>
      </c>
      <c r="G1122" s="493">
        <v>335158</v>
      </c>
      <c r="H1122" s="525">
        <v>668.98</v>
      </c>
      <c r="I1122" s="500">
        <v>216200</v>
      </c>
    </row>
    <row r="1123" spans="2:9" ht="10.5" customHeight="1" x14ac:dyDescent="0.2">
      <c r="B1123" s="298" t="s">
        <v>759</v>
      </c>
      <c r="C1123" s="493">
        <v>711532</v>
      </c>
      <c r="D1123" s="416">
        <v>307236</v>
      </c>
      <c r="E1123" s="493">
        <v>71769</v>
      </c>
      <c r="F1123" s="493">
        <v>542</v>
      </c>
      <c r="G1123" s="493">
        <v>334152</v>
      </c>
      <c r="H1123" s="525">
        <v>709.64</v>
      </c>
      <c r="I1123" s="500">
        <v>181000</v>
      </c>
    </row>
    <row r="1124" spans="2:9" ht="10.5" customHeight="1" x14ac:dyDescent="0.2">
      <c r="B1124" s="298"/>
      <c r="C1124" s="493"/>
      <c r="D1124" s="416"/>
      <c r="E1124" s="493"/>
      <c r="F1124" s="493"/>
      <c r="G1124" s="493"/>
      <c r="H1124" s="525"/>
      <c r="I1124" s="500"/>
    </row>
    <row r="1125" spans="2:9" ht="10.5" customHeight="1" x14ac:dyDescent="0.2">
      <c r="B1125" s="298" t="s">
        <v>760</v>
      </c>
      <c r="C1125" s="493">
        <v>775750</v>
      </c>
      <c r="D1125" s="416">
        <v>397149</v>
      </c>
      <c r="E1125" s="493">
        <v>97713</v>
      </c>
      <c r="F1125" s="493">
        <v>513</v>
      </c>
      <c r="G1125" s="493">
        <v>326381</v>
      </c>
      <c r="H1125" s="525">
        <v>850.27</v>
      </c>
      <c r="I1125" s="500">
        <v>252600</v>
      </c>
    </row>
    <row r="1126" spans="2:9" ht="10.5" customHeight="1" x14ac:dyDescent="0.2">
      <c r="B1126" s="298" t="s">
        <v>761</v>
      </c>
      <c r="C1126" s="493">
        <v>711897</v>
      </c>
      <c r="D1126" s="416">
        <v>465733</v>
      </c>
      <c r="E1126" s="493">
        <v>103730</v>
      </c>
      <c r="F1126" s="493">
        <v>553</v>
      </c>
      <c r="G1126" s="493">
        <v>346440</v>
      </c>
      <c r="H1126" s="525">
        <v>987.96</v>
      </c>
      <c r="I1126" s="500">
        <v>157000</v>
      </c>
    </row>
    <row r="1127" spans="2:9" ht="10.5" customHeight="1" x14ac:dyDescent="0.2">
      <c r="B1127" s="298" t="s">
        <v>449</v>
      </c>
      <c r="C1127" s="493">
        <v>755831</v>
      </c>
      <c r="D1127" s="416">
        <v>468046</v>
      </c>
      <c r="E1127" s="493">
        <v>112816</v>
      </c>
      <c r="F1127" s="493">
        <v>605</v>
      </c>
      <c r="G1127" s="493">
        <v>354731</v>
      </c>
      <c r="H1127" s="525">
        <v>894.94</v>
      </c>
      <c r="I1127" s="500">
        <v>175000</v>
      </c>
    </row>
    <row r="1128" spans="2:9" ht="10.5" customHeight="1" x14ac:dyDescent="0.2">
      <c r="B1128" s="298" t="s">
        <v>450</v>
      </c>
      <c r="C1128" s="493">
        <v>782429</v>
      </c>
      <c r="D1128" s="416">
        <v>562559</v>
      </c>
      <c r="E1128" s="493">
        <v>135291</v>
      </c>
      <c r="F1128" s="493">
        <v>544</v>
      </c>
      <c r="G1128" s="493">
        <v>343680</v>
      </c>
      <c r="H1128" s="525">
        <v>1192.68</v>
      </c>
      <c r="I1128" s="500">
        <v>169000</v>
      </c>
    </row>
    <row r="1129" spans="2:9" ht="10.5" customHeight="1" x14ac:dyDescent="0.2">
      <c r="B1129" s="298" t="s">
        <v>451</v>
      </c>
      <c r="C1129" s="493">
        <v>875662</v>
      </c>
      <c r="D1129" s="416">
        <v>645398</v>
      </c>
      <c r="E1129" s="493">
        <v>124496</v>
      </c>
      <c r="F1129" s="493">
        <v>599</v>
      </c>
      <c r="G1129" s="493">
        <v>423145</v>
      </c>
      <c r="H1129" s="525">
        <v>1120.18</v>
      </c>
      <c r="I1129" s="500">
        <v>203733</v>
      </c>
    </row>
    <row r="1130" spans="2:9" ht="10.5" customHeight="1" x14ac:dyDescent="0.2">
      <c r="B1130" s="298"/>
      <c r="C1130" s="493"/>
      <c r="D1130" s="416"/>
      <c r="E1130" s="493"/>
      <c r="F1130" s="493"/>
      <c r="G1130" s="493"/>
      <c r="H1130" s="525"/>
      <c r="I1130" s="500"/>
    </row>
    <row r="1131" spans="2:9" ht="10.5" customHeight="1" x14ac:dyDescent="0.2">
      <c r="B1131" s="298" t="s">
        <v>320</v>
      </c>
      <c r="C1131" s="493">
        <v>745051</v>
      </c>
      <c r="D1131" s="416">
        <v>835069</v>
      </c>
      <c r="E1131" s="493">
        <v>98652</v>
      </c>
      <c r="F1131" s="493">
        <v>774</v>
      </c>
      <c r="G1131" s="493">
        <v>404080</v>
      </c>
      <c r="H1131" s="525">
        <v>1647.82</v>
      </c>
      <c r="I1131" s="500">
        <v>142379</v>
      </c>
    </row>
    <row r="1132" spans="2:9" ht="10.5" customHeight="1" x14ac:dyDescent="0.2">
      <c r="B1132" s="298" t="s">
        <v>321</v>
      </c>
      <c r="C1132" s="493">
        <v>919068</v>
      </c>
      <c r="D1132" s="416">
        <v>889511</v>
      </c>
      <c r="E1132" s="493">
        <v>118543</v>
      </c>
      <c r="F1132" s="493">
        <v>706</v>
      </c>
      <c r="G1132" s="493">
        <v>462000</v>
      </c>
      <c r="H1132" s="525">
        <v>1501.45</v>
      </c>
      <c r="I1132" s="500">
        <v>219845</v>
      </c>
    </row>
    <row r="1133" spans="2:9" ht="10.5" customHeight="1" x14ac:dyDescent="0.2">
      <c r="B1133" s="298" t="s">
        <v>322</v>
      </c>
      <c r="C1133" s="493">
        <v>978416</v>
      </c>
      <c r="D1133" s="416">
        <v>846896</v>
      </c>
      <c r="E1133" s="493">
        <v>145519</v>
      </c>
      <c r="F1133" s="493">
        <v>619</v>
      </c>
      <c r="G1133" s="493">
        <v>460500</v>
      </c>
      <c r="H1133" s="525">
        <v>1409.31</v>
      </c>
      <c r="I1133" s="500">
        <v>228303</v>
      </c>
    </row>
    <row r="1134" spans="2:9" ht="10.5" customHeight="1" x14ac:dyDescent="0.2">
      <c r="B1134" s="298" t="s">
        <v>323</v>
      </c>
      <c r="C1134" s="493">
        <v>963589</v>
      </c>
      <c r="D1134" s="416">
        <v>1167324</v>
      </c>
      <c r="E1134" s="493">
        <v>115602</v>
      </c>
      <c r="F1134" s="493">
        <v>835</v>
      </c>
      <c r="G1134" s="493">
        <v>522000</v>
      </c>
      <c r="H1134" s="525">
        <v>1828.76</v>
      </c>
      <c r="I1134" s="500">
        <v>210078</v>
      </c>
    </row>
    <row r="1135" spans="2:9" ht="10.5" customHeight="1" x14ac:dyDescent="0.2">
      <c r="B1135" s="298" t="s">
        <v>279</v>
      </c>
      <c r="C1135" s="493">
        <v>1156359</v>
      </c>
      <c r="D1135" s="416">
        <v>1451125</v>
      </c>
      <c r="E1135" s="493">
        <v>137056</v>
      </c>
      <c r="F1135" s="493">
        <v>765</v>
      </c>
      <c r="G1135" s="493">
        <v>607500</v>
      </c>
      <c r="H1135" s="525">
        <v>1964.09</v>
      </c>
      <c r="I1135" s="500">
        <v>275681</v>
      </c>
    </row>
    <row r="1136" spans="2:9" ht="10.5" customHeight="1" x14ac:dyDescent="0.2">
      <c r="B1136" s="298"/>
      <c r="C1136" s="493"/>
      <c r="D1136" s="416"/>
      <c r="E1136" s="493"/>
      <c r="F1136" s="493"/>
      <c r="G1136" s="493"/>
      <c r="H1136" s="525"/>
      <c r="I1136" s="500"/>
    </row>
    <row r="1137" spans="2:9" ht="10.5" customHeight="1" x14ac:dyDescent="0.2">
      <c r="B1137" s="498" t="s">
        <v>324</v>
      </c>
      <c r="C1137" s="416">
        <v>1169806</v>
      </c>
      <c r="D1137" s="416">
        <v>945331</v>
      </c>
      <c r="E1137" s="493">
        <v>145354</v>
      </c>
      <c r="F1137" s="493">
        <v>714</v>
      </c>
      <c r="G1137" s="493">
        <v>573000</v>
      </c>
      <c r="H1137" s="525">
        <v>1202.21</v>
      </c>
      <c r="I1137" s="580">
        <v>307513</v>
      </c>
    </row>
    <row r="1138" spans="2:9" ht="10.5" customHeight="1" x14ac:dyDescent="0.2">
      <c r="B1138" s="498" t="s">
        <v>325</v>
      </c>
      <c r="C1138" s="416">
        <v>1293497</v>
      </c>
      <c r="D1138" s="416">
        <v>1833293</v>
      </c>
      <c r="E1138" s="493">
        <v>136980</v>
      </c>
      <c r="F1138" s="494">
        <v>768</v>
      </c>
      <c r="G1138" s="494">
        <v>750919</v>
      </c>
      <c r="H1138" s="526">
        <v>2126.66</v>
      </c>
      <c r="I1138" s="580">
        <v>269548</v>
      </c>
    </row>
    <row r="1139" spans="2:9" ht="10.5" customHeight="1" x14ac:dyDescent="0.2">
      <c r="B1139" s="298" t="s">
        <v>278</v>
      </c>
      <c r="C1139" s="416">
        <v>1237835</v>
      </c>
      <c r="D1139" s="416">
        <v>1692154</v>
      </c>
      <c r="E1139" s="493">
        <v>117782</v>
      </c>
      <c r="F1139" s="494">
        <v>925</v>
      </c>
      <c r="G1139" s="494">
        <v>689468</v>
      </c>
      <c r="H1139" s="526">
        <v>2058.61</v>
      </c>
      <c r="I1139" s="580">
        <v>312622</v>
      </c>
    </row>
    <row r="1140" spans="2:9" ht="10.5" customHeight="1" x14ac:dyDescent="0.2">
      <c r="B1140" s="298" t="s">
        <v>715</v>
      </c>
      <c r="C1140" s="416">
        <v>1325217</v>
      </c>
      <c r="D1140" s="416">
        <v>2214714</v>
      </c>
      <c r="E1140" s="493">
        <v>114978</v>
      </c>
      <c r="F1140" s="494">
        <v>1056</v>
      </c>
      <c r="G1140" s="494">
        <v>852380</v>
      </c>
      <c r="H1140" s="526">
        <v>2265.3000000000002</v>
      </c>
      <c r="I1140" s="580">
        <v>242537</v>
      </c>
    </row>
    <row r="1141" spans="2:9" ht="10.5" customHeight="1" x14ac:dyDescent="0.2">
      <c r="B1141" s="298" t="s">
        <v>743</v>
      </c>
      <c r="C1141" s="416">
        <v>1126460</v>
      </c>
      <c r="D1141" s="416">
        <v>2020782</v>
      </c>
      <c r="E1141" s="493">
        <v>114719</v>
      </c>
      <c r="F1141" s="494">
        <v>1084</v>
      </c>
      <c r="G1141" s="494">
        <v>721433</v>
      </c>
      <c r="H1141" s="526">
        <v>2425.13</v>
      </c>
      <c r="I1141" s="580">
        <v>175230</v>
      </c>
    </row>
    <row r="1142" spans="2:9" ht="10.5" customHeight="1" x14ac:dyDescent="0.2">
      <c r="B1142" s="298"/>
      <c r="C1142" s="416"/>
      <c r="D1142" s="416"/>
      <c r="E1142" s="493"/>
      <c r="F1142" s="494"/>
      <c r="G1142" s="494"/>
      <c r="H1142" s="526"/>
      <c r="I1142" s="580"/>
    </row>
    <row r="1143" spans="2:9" ht="10.5" customHeight="1" x14ac:dyDescent="0.2">
      <c r="B1143" s="298" t="s">
        <v>496</v>
      </c>
      <c r="C1143" s="416">
        <v>1244151</v>
      </c>
      <c r="D1143" s="416">
        <v>1493039</v>
      </c>
      <c r="E1143" s="493">
        <v>125619</v>
      </c>
      <c r="F1143" s="494">
        <v>1113</v>
      </c>
      <c r="G1143" s="494">
        <v>751593</v>
      </c>
      <c r="H1143" s="526">
        <v>1580.13</v>
      </c>
      <c r="I1143" s="580">
        <v>241594</v>
      </c>
    </row>
    <row r="1144" spans="2:9" ht="10.5" customHeight="1" x14ac:dyDescent="0.2">
      <c r="B1144" s="298" t="s">
        <v>382</v>
      </c>
      <c r="C1144" s="416">
        <v>1347330</v>
      </c>
      <c r="D1144" s="416">
        <v>1769603</v>
      </c>
      <c r="E1144" s="493">
        <v>149667</v>
      </c>
      <c r="F1144" s="494">
        <v>1026</v>
      </c>
      <c r="G1144" s="494">
        <v>765290</v>
      </c>
      <c r="H1144" s="526">
        <v>1843.43</v>
      </c>
      <c r="I1144" s="580">
        <v>284372</v>
      </c>
    </row>
    <row r="1145" spans="2:9" ht="10.5" customHeight="1" x14ac:dyDescent="0.2">
      <c r="B1145" s="300">
        <v>39295</v>
      </c>
      <c r="C1145" s="416">
        <v>1407830</v>
      </c>
      <c r="D1145" s="416">
        <v>3006989</v>
      </c>
      <c r="E1145" s="493">
        <v>122280</v>
      </c>
      <c r="F1145" s="494">
        <v>1283</v>
      </c>
      <c r="G1145" s="494">
        <v>933913</v>
      </c>
      <c r="H1145" s="526">
        <v>2832.05</v>
      </c>
      <c r="I1145" s="580">
        <v>229435</v>
      </c>
    </row>
    <row r="1146" spans="2:9" ht="10.5" customHeight="1" x14ac:dyDescent="0.2">
      <c r="B1146" s="300">
        <v>39692</v>
      </c>
      <c r="C1146" s="416">
        <v>1523203</v>
      </c>
      <c r="D1146" s="416">
        <v>3741171</v>
      </c>
      <c r="E1146" s="493">
        <v>132938</v>
      </c>
      <c r="F1146" s="494">
        <v>1435</v>
      </c>
      <c r="G1146" s="494">
        <v>950089</v>
      </c>
      <c r="H1146" s="526">
        <v>3443.58</v>
      </c>
      <c r="I1146" s="580">
        <v>307934</v>
      </c>
    </row>
    <row r="1147" spans="2:9" ht="10.5" customHeight="1" x14ac:dyDescent="0.2">
      <c r="B1147" s="300">
        <v>40087</v>
      </c>
      <c r="C1147" s="416">
        <v>1367706</v>
      </c>
      <c r="D1147" s="416">
        <v>3165121</v>
      </c>
      <c r="E1147" s="493">
        <v>132649</v>
      </c>
      <c r="F1147" s="494">
        <v>1479</v>
      </c>
      <c r="G1147" s="494">
        <v>848950</v>
      </c>
      <c r="H1147" s="526">
        <v>3235.38</v>
      </c>
      <c r="I1147" s="580">
        <v>254138</v>
      </c>
    </row>
    <row r="1148" spans="2:9" ht="10.5" customHeight="1" x14ac:dyDescent="0.2">
      <c r="B1148" s="300"/>
      <c r="C1148" s="416"/>
      <c r="D1148" s="416"/>
      <c r="E1148" s="493"/>
      <c r="F1148" s="494"/>
      <c r="G1148" s="494"/>
      <c r="H1148" s="526"/>
      <c r="I1148" s="580"/>
    </row>
    <row r="1149" spans="2:9" ht="10.5" customHeight="1" x14ac:dyDescent="0.2">
      <c r="B1149" s="300">
        <v>40483</v>
      </c>
      <c r="C1149" s="416">
        <v>1415447</v>
      </c>
      <c r="D1149" s="416">
        <v>4038017</v>
      </c>
      <c r="E1149" s="493">
        <v>134872</v>
      </c>
      <c r="F1149" s="494">
        <v>1608</v>
      </c>
      <c r="G1149" s="494">
        <v>880003</v>
      </c>
      <c r="H1149" s="526">
        <v>4043.18</v>
      </c>
      <c r="I1149" s="580">
        <v>266508</v>
      </c>
    </row>
    <row r="1150" spans="2:9" ht="10.5" customHeight="1" x14ac:dyDescent="0.2">
      <c r="B1150" s="319" t="s">
        <v>335</v>
      </c>
      <c r="C1150" s="416">
        <v>1496417</v>
      </c>
      <c r="D1150" s="416">
        <v>4893932</v>
      </c>
      <c r="E1150" s="494">
        <v>137964</v>
      </c>
      <c r="F1150" s="494">
        <v>1763</v>
      </c>
      <c r="G1150" s="494">
        <v>914711</v>
      </c>
      <c r="H1150" s="526">
        <v>4691.29</v>
      </c>
      <c r="I1150" s="580">
        <v>306761</v>
      </c>
    </row>
    <row r="1151" spans="2:9" ht="10.5" customHeight="1" x14ac:dyDescent="0.2">
      <c r="B1151" s="319" t="s">
        <v>1318</v>
      </c>
      <c r="C1151" s="416">
        <v>1646425</v>
      </c>
      <c r="D1151" s="416">
        <v>5243493</v>
      </c>
      <c r="E1151" s="494">
        <v>129244</v>
      </c>
      <c r="F1151" s="494">
        <v>1912</v>
      </c>
      <c r="G1151" s="494">
        <v>1036982</v>
      </c>
      <c r="H1151" s="526">
        <v>4442.8500000000004</v>
      </c>
      <c r="I1151" s="580">
        <v>351436</v>
      </c>
    </row>
    <row r="1152" spans="2:9" ht="10.5" customHeight="1" x14ac:dyDescent="0.2">
      <c r="B1152" s="319" t="s">
        <v>1356</v>
      </c>
      <c r="C1152" s="416">
        <v>1808142</v>
      </c>
      <c r="D1152" s="416">
        <v>6361149</v>
      </c>
      <c r="E1152" s="494">
        <v>126370</v>
      </c>
      <c r="F1152" s="494">
        <v>2075</v>
      </c>
      <c r="G1152" s="494">
        <v>1134243</v>
      </c>
      <c r="H1152" s="526">
        <v>4975.3999999999996</v>
      </c>
      <c r="I1152" s="580">
        <v>421474</v>
      </c>
    </row>
    <row r="1153" spans="2:11" ht="10.5" customHeight="1" x14ac:dyDescent="0.2">
      <c r="B1153" s="319" t="s">
        <v>1357</v>
      </c>
      <c r="C1153" s="416">
        <v>1797476</v>
      </c>
      <c r="D1153" s="416">
        <v>7232784</v>
      </c>
      <c r="E1153" s="494">
        <v>120310</v>
      </c>
      <c r="F1153" s="494">
        <v>2233</v>
      </c>
      <c r="G1153" s="494">
        <v>1117230</v>
      </c>
      <c r="H1153" s="526">
        <v>5799.69</v>
      </c>
      <c r="I1153" s="580">
        <v>439590</v>
      </c>
    </row>
    <row r="1154" spans="2:11" ht="10.5" customHeight="1" x14ac:dyDescent="0.2">
      <c r="B1154" s="319"/>
      <c r="C1154" s="416"/>
      <c r="D1154" s="416"/>
      <c r="E1154" s="494"/>
      <c r="F1154" s="494"/>
      <c r="G1154" s="494"/>
      <c r="H1154" s="526"/>
      <c r="I1154" s="580"/>
    </row>
    <row r="1155" spans="2:11" ht="10.5" customHeight="1" x14ac:dyDescent="0.2">
      <c r="B1155" s="319" t="s">
        <v>1400</v>
      </c>
      <c r="C1155" s="416">
        <v>1761113</v>
      </c>
      <c r="D1155" s="416">
        <v>8276475</v>
      </c>
      <c r="E1155" s="494">
        <v>114108</v>
      </c>
      <c r="F1155" s="494">
        <v>2549</v>
      </c>
      <c r="G1155" s="494">
        <v>1130414</v>
      </c>
      <c r="H1155" s="526">
        <v>6627.68</v>
      </c>
      <c r="I1155" s="580">
        <v>402088</v>
      </c>
    </row>
    <row r="1156" spans="2:11" ht="10.5" customHeight="1" x14ac:dyDescent="0.2">
      <c r="B1156" s="319" t="s">
        <v>1423</v>
      </c>
      <c r="C1156" s="416">
        <v>1366058</v>
      </c>
      <c r="D1156" s="416">
        <v>9274845</v>
      </c>
      <c r="E1156" s="494">
        <v>89100</v>
      </c>
      <c r="F1156" s="494">
        <v>3651</v>
      </c>
      <c r="G1156" s="494">
        <v>990580</v>
      </c>
      <c r="H1156" s="526">
        <v>8570.2800000000007</v>
      </c>
      <c r="I1156" s="580">
        <v>195436</v>
      </c>
    </row>
    <row r="1157" spans="2:11" ht="10.5" customHeight="1" x14ac:dyDescent="0.2">
      <c r="B1157" s="320" t="s">
        <v>1483</v>
      </c>
      <c r="C1157" s="830">
        <v>1453631</v>
      </c>
      <c r="D1157" s="830">
        <v>10176160</v>
      </c>
      <c r="E1157" s="497">
        <v>88360</v>
      </c>
      <c r="F1157" s="497">
        <v>3606</v>
      </c>
      <c r="G1157" s="497">
        <v>1085610</v>
      </c>
      <c r="H1157" s="527">
        <v>8655.92</v>
      </c>
      <c r="I1157" s="581">
        <v>189417</v>
      </c>
    </row>
    <row r="1158" spans="2:11" ht="6" customHeight="1" x14ac:dyDescent="0.2">
      <c r="B1158" s="1247"/>
      <c r="C1158" s="1328"/>
      <c r="D1158" s="1328"/>
      <c r="E1158" s="1280"/>
      <c r="F1158" s="1280"/>
      <c r="G1158" s="1280"/>
      <c r="H1158" s="1032"/>
      <c r="I1158" s="958"/>
    </row>
    <row r="1159" spans="2:11" ht="10.5" customHeight="1" x14ac:dyDescent="0.2">
      <c r="B1159" s="1825" t="s">
        <v>1290</v>
      </c>
      <c r="C1159" s="1826"/>
      <c r="D1159" s="1826"/>
      <c r="E1159" s="1826"/>
      <c r="F1159" s="1826"/>
      <c r="G1159" s="1241"/>
      <c r="H1159" s="1241"/>
    </row>
    <row r="1160" spans="2:11" ht="10.5" customHeight="1" x14ac:dyDescent="0.2">
      <c r="B1160" s="1241" t="s">
        <v>1291</v>
      </c>
      <c r="C1160" s="1241"/>
      <c r="D1160" s="1241"/>
      <c r="E1160" s="1241"/>
      <c r="F1160" s="1241"/>
      <c r="G1160" s="1241"/>
      <c r="H1160" s="1241"/>
      <c r="K1160" s="59"/>
    </row>
    <row r="1161" spans="2:11" ht="10.5" customHeight="1" x14ac:dyDescent="0.2">
      <c r="B1161" s="1241" t="s">
        <v>1274</v>
      </c>
      <c r="C1161" s="1241"/>
      <c r="D1161" s="1241"/>
      <c r="E1161" s="1241"/>
      <c r="F1161" s="1241"/>
      <c r="G1161" s="1241"/>
      <c r="H1161" s="1241"/>
    </row>
    <row r="1162" spans="2:11" ht="10.5" customHeight="1" x14ac:dyDescent="0.2">
      <c r="B1162" s="1241" t="s">
        <v>1275</v>
      </c>
      <c r="C1162" s="1241"/>
      <c r="D1162" s="1241"/>
      <c r="E1162" s="1241"/>
      <c r="F1162" s="1241"/>
      <c r="G1162" s="1241"/>
      <c r="H1162" s="1241"/>
    </row>
    <row r="1163" spans="2:11" ht="10.5" customHeight="1" x14ac:dyDescent="0.2">
      <c r="B1163" s="1241" t="s">
        <v>1276</v>
      </c>
      <c r="C1163" s="1241"/>
      <c r="D1163" s="1241"/>
      <c r="E1163" s="1241"/>
      <c r="F1163" s="1241"/>
      <c r="G1163" s="1241"/>
      <c r="H1163" s="1241"/>
    </row>
    <row r="1164" spans="2:11" ht="10.5" customHeight="1" x14ac:dyDescent="0.2">
      <c r="B1164" s="1241" t="s">
        <v>1277</v>
      </c>
      <c r="C1164" s="1241"/>
      <c r="D1164" s="1241"/>
      <c r="E1164" s="1241"/>
      <c r="F1164" s="1241"/>
      <c r="G1164" s="1241"/>
      <c r="H1164" s="1241"/>
    </row>
    <row r="1165" spans="2:11" ht="10.5" customHeight="1" x14ac:dyDescent="0.2">
      <c r="B1165" s="1811" t="s">
        <v>1401</v>
      </c>
      <c r="C1165" s="1811"/>
      <c r="D1165" s="1811"/>
      <c r="E1165" s="1811"/>
      <c r="F1165" s="1811"/>
      <c r="G1165" s="1811"/>
      <c r="H1165" s="1811"/>
      <c r="J1165" s="59"/>
    </row>
    <row r="1166" spans="2:11" ht="10.5" customHeight="1" x14ac:dyDescent="0.2">
      <c r="B1166" s="1246" t="s">
        <v>1278</v>
      </c>
      <c r="C1166" s="1246"/>
      <c r="D1166" s="1246"/>
      <c r="E1166" s="1246"/>
      <c r="F1166" s="1246"/>
      <c r="G1166" s="1246"/>
      <c r="H1166" s="1246"/>
      <c r="I1166" s="59"/>
    </row>
    <row r="1167" spans="2:11" ht="10.5" customHeight="1" x14ac:dyDescent="0.2">
      <c r="B1167" s="1246" t="s">
        <v>1279</v>
      </c>
      <c r="C1167" s="1246"/>
      <c r="D1167" s="1246"/>
      <c r="E1167" s="1246"/>
      <c r="F1167" s="1246"/>
      <c r="G1167" s="1246"/>
      <c r="H1167" s="1246"/>
    </row>
    <row r="1168" spans="2:11" ht="10.5" customHeight="1" x14ac:dyDescent="0.2">
      <c r="B1168" s="1241" t="s">
        <v>1292</v>
      </c>
      <c r="C1168" s="1241"/>
      <c r="D1168" s="1241"/>
      <c r="E1168" s="1241"/>
      <c r="F1168" s="1241"/>
      <c r="G1168" s="1241"/>
      <c r="H1168" s="1241"/>
    </row>
    <row r="1169" spans="2:9" ht="10.5" customHeight="1" x14ac:dyDescent="0.2">
      <c r="B1169" s="48"/>
      <c r="C1169" s="51"/>
      <c r="D1169" s="51"/>
      <c r="E1169" s="51"/>
      <c r="F1169" s="51"/>
      <c r="G1169" s="51"/>
      <c r="H1169" s="51"/>
      <c r="I1169" s="51"/>
    </row>
    <row r="1170" spans="2:9" ht="10.5" customHeight="1" x14ac:dyDescent="0.2">
      <c r="B1170" s="48"/>
    </row>
    <row r="1171" spans="2:9" ht="10.5" customHeight="1" x14ac:dyDescent="0.2">
      <c r="B1171" s="48"/>
    </row>
    <row r="1172" spans="2:9" ht="10.5" customHeight="1" x14ac:dyDescent="0.2">
      <c r="B1172" s="48"/>
    </row>
    <row r="1173" spans="2:9" ht="10.5" customHeight="1" x14ac:dyDescent="0.2">
      <c r="B1173" s="48"/>
    </row>
    <row r="1174" spans="2:9" ht="10.5" customHeight="1" x14ac:dyDescent="0.2">
      <c r="B1174" s="48"/>
    </row>
    <row r="1175" spans="2:9" ht="10.5" customHeight="1" x14ac:dyDescent="0.2">
      <c r="B1175" s="48"/>
      <c r="G1175" s="149">
        <v>51</v>
      </c>
    </row>
    <row r="1176" spans="2:9" ht="10.5" customHeight="1" x14ac:dyDescent="0.2"/>
    <row r="1177" spans="2:9" ht="11.45" customHeight="1" x14ac:dyDescent="0.2">
      <c r="B1177" s="60" t="s">
        <v>878</v>
      </c>
    </row>
    <row r="1178" spans="2:9" ht="11.25" customHeight="1" x14ac:dyDescent="0.2">
      <c r="B1178" s="1672" t="s">
        <v>1081</v>
      </c>
      <c r="C1178" s="1690" t="s">
        <v>295</v>
      </c>
      <c r="D1178" s="1690" t="s">
        <v>810</v>
      </c>
      <c r="E1178" s="1698" t="s">
        <v>1080</v>
      </c>
      <c r="F1178" s="1700"/>
      <c r="G1178" s="1698" t="s">
        <v>141</v>
      </c>
      <c r="H1178" s="1700"/>
      <c r="I1178" s="1690" t="s">
        <v>456</v>
      </c>
    </row>
    <row r="1179" spans="2:9" ht="22.5" customHeight="1" x14ac:dyDescent="0.2">
      <c r="B1179" s="1712"/>
      <c r="C1179" s="1691"/>
      <c r="D1179" s="1691"/>
      <c r="E1179" s="255" t="s">
        <v>459</v>
      </c>
      <c r="F1179" s="272" t="s">
        <v>460</v>
      </c>
      <c r="G1179" s="272" t="s">
        <v>459</v>
      </c>
      <c r="H1179" s="272" t="s">
        <v>461</v>
      </c>
      <c r="I1179" s="1691"/>
    </row>
    <row r="1180" spans="2:9" ht="11.45" customHeight="1" x14ac:dyDescent="0.2">
      <c r="B1180" s="1673"/>
      <c r="C1180" s="306" t="s">
        <v>1247</v>
      </c>
      <c r="D1180" s="258" t="s">
        <v>493</v>
      </c>
      <c r="E1180" s="306" t="s">
        <v>1247</v>
      </c>
      <c r="F1180" s="430" t="s">
        <v>916</v>
      </c>
      <c r="G1180" s="430" t="s">
        <v>1247</v>
      </c>
      <c r="H1180" s="430" t="s">
        <v>916</v>
      </c>
      <c r="I1180" s="430" t="s">
        <v>1247</v>
      </c>
    </row>
    <row r="1181" spans="2:9" ht="10.5" customHeight="1" x14ac:dyDescent="0.2">
      <c r="B1181" s="298" t="s">
        <v>148</v>
      </c>
      <c r="C1181" s="562">
        <v>28149</v>
      </c>
      <c r="D1181" s="324">
        <v>4886</v>
      </c>
      <c r="E1181" s="555">
        <v>5119</v>
      </c>
      <c r="F1181" s="562">
        <v>123</v>
      </c>
      <c r="G1181" s="562">
        <v>15482</v>
      </c>
      <c r="H1181" s="525">
        <v>268.86</v>
      </c>
      <c r="I1181" s="562">
        <v>6320</v>
      </c>
    </row>
    <row r="1182" spans="2:9" ht="10.5" customHeight="1" x14ac:dyDescent="0.2">
      <c r="B1182" s="298" t="s">
        <v>149</v>
      </c>
      <c r="C1182" s="562">
        <v>26145</v>
      </c>
      <c r="D1182" s="324">
        <v>3226</v>
      </c>
      <c r="E1182" s="555">
        <v>5023</v>
      </c>
      <c r="F1182" s="562">
        <v>166</v>
      </c>
      <c r="G1182" s="562">
        <v>14502</v>
      </c>
      <c r="H1182" s="525">
        <v>165.87</v>
      </c>
      <c r="I1182" s="562">
        <v>6270</v>
      </c>
    </row>
    <row r="1183" spans="2:9" ht="10.5" customHeight="1" x14ac:dyDescent="0.2">
      <c r="B1183" s="298" t="s">
        <v>150</v>
      </c>
      <c r="C1183" s="562">
        <v>28877</v>
      </c>
      <c r="D1183" s="324">
        <v>4063</v>
      </c>
      <c r="E1183" s="555">
        <v>5585</v>
      </c>
      <c r="F1183" s="562">
        <v>153</v>
      </c>
      <c r="G1183" s="562">
        <v>16275</v>
      </c>
      <c r="H1183" s="525">
        <v>200</v>
      </c>
      <c r="I1183" s="562">
        <v>7440</v>
      </c>
    </row>
    <row r="1184" spans="2:9" ht="10.5" customHeight="1" x14ac:dyDescent="0.2">
      <c r="B1184" s="298" t="s">
        <v>748</v>
      </c>
      <c r="C1184" s="562">
        <v>36533</v>
      </c>
      <c r="D1184" s="324">
        <v>6699</v>
      </c>
      <c r="E1184" s="555">
        <v>4951</v>
      </c>
      <c r="F1184" s="562">
        <v>184</v>
      </c>
      <c r="G1184" s="562">
        <v>22394</v>
      </c>
      <c r="H1184" s="525">
        <v>253.89</v>
      </c>
      <c r="I1184" s="562">
        <v>9300</v>
      </c>
    </row>
    <row r="1185" spans="2:9" ht="10.5" customHeight="1" x14ac:dyDescent="0.2">
      <c r="B1185" s="298" t="s">
        <v>749</v>
      </c>
      <c r="C1185" s="562">
        <v>35816</v>
      </c>
      <c r="D1185" s="324">
        <v>8391</v>
      </c>
      <c r="E1185" s="555">
        <v>5331</v>
      </c>
      <c r="F1185" s="562">
        <v>183</v>
      </c>
      <c r="G1185" s="562">
        <v>21703</v>
      </c>
      <c r="H1185" s="525">
        <v>341.92</v>
      </c>
      <c r="I1185" s="562">
        <v>8790</v>
      </c>
    </row>
    <row r="1186" spans="2:9" ht="10.5" customHeight="1" x14ac:dyDescent="0.2">
      <c r="B1186" s="298"/>
      <c r="C1186" s="562"/>
      <c r="D1186" s="324"/>
      <c r="E1186" s="555"/>
      <c r="F1186" s="562"/>
      <c r="G1186" s="562"/>
      <c r="H1186" s="525"/>
      <c r="I1186" s="562"/>
    </row>
    <row r="1187" spans="2:9" ht="10.5" customHeight="1" x14ac:dyDescent="0.2">
      <c r="B1187" s="298" t="s">
        <v>750</v>
      </c>
      <c r="C1187" s="562">
        <v>38868</v>
      </c>
      <c r="D1187" s="324">
        <v>7633</v>
      </c>
      <c r="E1187" s="555">
        <v>5459</v>
      </c>
      <c r="F1187" s="562">
        <v>198</v>
      </c>
      <c r="G1187" s="562">
        <v>25386</v>
      </c>
      <c r="H1187" s="525">
        <v>258.68</v>
      </c>
      <c r="I1187" s="562">
        <v>8400</v>
      </c>
    </row>
    <row r="1188" spans="2:9" ht="10.5" customHeight="1" x14ac:dyDescent="0.2">
      <c r="B1188" s="298" t="s">
        <v>751</v>
      </c>
      <c r="C1188" s="562">
        <v>54629</v>
      </c>
      <c r="D1188" s="324">
        <v>10626</v>
      </c>
      <c r="E1188" s="555">
        <v>5551</v>
      </c>
      <c r="F1188" s="562">
        <v>198</v>
      </c>
      <c r="G1188" s="562">
        <v>33168</v>
      </c>
      <c r="H1188" s="525">
        <v>276.05</v>
      </c>
      <c r="I1188" s="562">
        <v>15000</v>
      </c>
    </row>
    <row r="1189" spans="2:9" ht="10.5" customHeight="1" x14ac:dyDescent="0.2">
      <c r="B1189" s="298" t="s">
        <v>752</v>
      </c>
      <c r="C1189" s="562">
        <v>49545</v>
      </c>
      <c r="D1189" s="324">
        <v>9190</v>
      </c>
      <c r="E1189" s="555">
        <v>5893</v>
      </c>
      <c r="F1189" s="562">
        <v>237</v>
      </c>
      <c r="G1189" s="562">
        <v>31569</v>
      </c>
      <c r="H1189" s="525">
        <v>243.12</v>
      </c>
      <c r="I1189" s="562">
        <v>12500</v>
      </c>
    </row>
    <row r="1190" spans="2:9" ht="10.5" customHeight="1" x14ac:dyDescent="0.2">
      <c r="B1190" s="298" t="s">
        <v>753</v>
      </c>
      <c r="C1190" s="562">
        <v>48512</v>
      </c>
      <c r="D1190" s="324">
        <v>13117</v>
      </c>
      <c r="E1190" s="555">
        <v>5861</v>
      </c>
      <c r="F1190" s="562">
        <v>284</v>
      </c>
      <c r="G1190" s="562">
        <v>26381</v>
      </c>
      <c r="H1190" s="525">
        <v>428.72</v>
      </c>
      <c r="I1190" s="562">
        <v>17400</v>
      </c>
    </row>
    <row r="1191" spans="2:9" ht="10.5" customHeight="1" x14ac:dyDescent="0.2">
      <c r="B1191" s="298" t="s">
        <v>754</v>
      </c>
      <c r="C1191" s="562">
        <v>48902</v>
      </c>
      <c r="D1191" s="324">
        <v>10586</v>
      </c>
      <c r="E1191" s="555">
        <v>5770</v>
      </c>
      <c r="F1191" s="562">
        <v>361</v>
      </c>
      <c r="G1191" s="562">
        <v>29646</v>
      </c>
      <c r="H1191" s="525">
        <v>294</v>
      </c>
      <c r="I1191" s="562">
        <v>15600</v>
      </c>
    </row>
    <row r="1192" spans="2:9" ht="10.5" customHeight="1" x14ac:dyDescent="0.2">
      <c r="B1192" s="298"/>
      <c r="C1192" s="562"/>
      <c r="D1192" s="324"/>
      <c r="E1192" s="555"/>
      <c r="F1192" s="562"/>
      <c r="G1192" s="562"/>
      <c r="H1192" s="525"/>
      <c r="I1192" s="562"/>
    </row>
    <row r="1193" spans="2:9" ht="10.5" customHeight="1" x14ac:dyDescent="0.2">
      <c r="B1193" s="298" t="s">
        <v>755</v>
      </c>
      <c r="C1193" s="562">
        <v>55513</v>
      </c>
      <c r="D1193" s="324">
        <v>21986</v>
      </c>
      <c r="E1193" s="555">
        <v>5795</v>
      </c>
      <c r="F1193" s="562">
        <v>352</v>
      </c>
      <c r="G1193" s="562">
        <v>30049</v>
      </c>
      <c r="H1193" s="525">
        <v>665.83</v>
      </c>
      <c r="I1193" s="562">
        <v>22000</v>
      </c>
    </row>
    <row r="1194" spans="2:9" ht="10.5" customHeight="1" x14ac:dyDescent="0.2">
      <c r="B1194" s="298" t="s">
        <v>756</v>
      </c>
      <c r="C1194" s="562">
        <v>54361</v>
      </c>
      <c r="D1194" s="324">
        <v>18253</v>
      </c>
      <c r="E1194" s="555">
        <v>5912</v>
      </c>
      <c r="F1194" s="562">
        <v>351</v>
      </c>
      <c r="G1194" s="562">
        <v>28359</v>
      </c>
      <c r="H1194" s="525">
        <v>577.79</v>
      </c>
      <c r="I1194" s="562">
        <v>23000</v>
      </c>
    </row>
    <row r="1195" spans="2:9" ht="10.5" customHeight="1" x14ac:dyDescent="0.2">
      <c r="B1195" s="298" t="s">
        <v>757</v>
      </c>
      <c r="C1195" s="562">
        <v>62413</v>
      </c>
      <c r="D1195" s="324">
        <v>14588</v>
      </c>
      <c r="E1195" s="555">
        <v>6205</v>
      </c>
      <c r="F1195" s="562">
        <v>419</v>
      </c>
      <c r="G1195" s="562">
        <v>28094</v>
      </c>
      <c r="H1195" s="525">
        <v>464.08</v>
      </c>
      <c r="I1195" s="562">
        <v>30800</v>
      </c>
    </row>
    <row r="1196" spans="2:9" ht="10.5" customHeight="1" x14ac:dyDescent="0.2">
      <c r="B1196" s="298" t="s">
        <v>758</v>
      </c>
      <c r="C1196" s="562">
        <v>64649</v>
      </c>
      <c r="D1196" s="324">
        <v>20359</v>
      </c>
      <c r="E1196" s="555">
        <v>6282</v>
      </c>
      <c r="F1196" s="562">
        <v>580</v>
      </c>
      <c r="G1196" s="562">
        <v>28045</v>
      </c>
      <c r="H1196" s="525">
        <v>631.08000000000004</v>
      </c>
      <c r="I1196" s="562">
        <v>32400</v>
      </c>
    </row>
    <row r="1197" spans="2:9" ht="10.5" customHeight="1" x14ac:dyDescent="0.2">
      <c r="B1197" s="298" t="s">
        <v>759</v>
      </c>
      <c r="C1197" s="562">
        <v>76291</v>
      </c>
      <c r="D1197" s="324">
        <v>29060</v>
      </c>
      <c r="E1197" s="555">
        <v>6268</v>
      </c>
      <c r="F1197" s="562">
        <v>604</v>
      </c>
      <c r="G1197" s="562">
        <v>29725</v>
      </c>
      <c r="H1197" s="525">
        <v>849.22</v>
      </c>
      <c r="I1197" s="562">
        <v>27000</v>
      </c>
    </row>
    <row r="1198" spans="2:9" ht="10.5" customHeight="1" x14ac:dyDescent="0.2">
      <c r="B1198" s="298"/>
      <c r="C1198" s="562"/>
      <c r="D1198" s="324"/>
      <c r="E1198" s="555"/>
      <c r="F1198" s="562"/>
      <c r="G1198" s="562"/>
      <c r="H1198" s="525"/>
      <c r="I1198" s="562"/>
    </row>
    <row r="1199" spans="2:9" ht="10.5" customHeight="1" x14ac:dyDescent="0.2">
      <c r="B1199" s="298" t="s">
        <v>760</v>
      </c>
      <c r="C1199" s="562">
        <v>63915</v>
      </c>
      <c r="D1199" s="324">
        <v>38868</v>
      </c>
      <c r="E1199" s="555">
        <v>6815</v>
      </c>
      <c r="F1199" s="562">
        <v>711</v>
      </c>
      <c r="G1199" s="562">
        <v>28190</v>
      </c>
      <c r="H1199" s="525">
        <v>1017.03</v>
      </c>
      <c r="I1199" s="562">
        <v>22400</v>
      </c>
    </row>
    <row r="1200" spans="2:9" ht="10.5" customHeight="1" x14ac:dyDescent="0.2">
      <c r="B1200" s="298" t="s">
        <v>761</v>
      </c>
      <c r="C1200" s="562">
        <v>66934</v>
      </c>
      <c r="D1200" s="324">
        <v>44556</v>
      </c>
      <c r="E1200" s="555">
        <v>6404</v>
      </c>
      <c r="F1200" s="562">
        <v>767</v>
      </c>
      <c r="G1200" s="562">
        <v>29406</v>
      </c>
      <c r="H1200" s="525">
        <v>1149.8599999999999</v>
      </c>
      <c r="I1200" s="562">
        <v>25000</v>
      </c>
    </row>
    <row r="1201" spans="2:9" ht="10.5" customHeight="1" x14ac:dyDescent="0.2">
      <c r="B1201" s="298" t="s">
        <v>449</v>
      </c>
      <c r="C1201" s="562">
        <v>63367</v>
      </c>
      <c r="D1201" s="324">
        <v>46063</v>
      </c>
      <c r="E1201" s="555">
        <v>6414</v>
      </c>
      <c r="F1201" s="562">
        <v>945</v>
      </c>
      <c r="G1201" s="562">
        <v>30821</v>
      </c>
      <c r="H1201" s="525">
        <v>1095.47</v>
      </c>
      <c r="I1201" s="562">
        <v>20000</v>
      </c>
    </row>
    <row r="1202" spans="2:9" ht="10.5" customHeight="1" x14ac:dyDescent="0.2">
      <c r="B1202" s="298" t="s">
        <v>450</v>
      </c>
      <c r="C1202" s="562">
        <v>61360</v>
      </c>
      <c r="D1202" s="324">
        <v>46930</v>
      </c>
      <c r="E1202" s="555">
        <v>6859</v>
      </c>
      <c r="F1202" s="562">
        <v>841</v>
      </c>
      <c r="G1202" s="562">
        <v>27949</v>
      </c>
      <c r="H1202" s="525">
        <v>1255.54</v>
      </c>
      <c r="I1202" s="562">
        <v>20000</v>
      </c>
    </row>
    <row r="1203" spans="2:9" ht="10.5" customHeight="1" x14ac:dyDescent="0.2">
      <c r="B1203" s="298" t="s">
        <v>451</v>
      </c>
      <c r="C1203" s="562">
        <v>74302</v>
      </c>
      <c r="D1203" s="324">
        <v>61285</v>
      </c>
      <c r="E1203" s="555">
        <v>6819</v>
      </c>
      <c r="F1203" s="562">
        <v>1031</v>
      </c>
      <c r="G1203" s="562">
        <v>31535</v>
      </c>
      <c r="H1203" s="525">
        <v>1466.75</v>
      </c>
      <c r="I1203" s="562">
        <v>29435</v>
      </c>
    </row>
    <row r="1204" spans="2:9" ht="10.5" customHeight="1" x14ac:dyDescent="0.2">
      <c r="B1204" s="298"/>
      <c r="C1204" s="562"/>
      <c r="D1204" s="324"/>
      <c r="E1204" s="555"/>
      <c r="F1204" s="562"/>
      <c r="G1204" s="562"/>
      <c r="H1204" s="525"/>
      <c r="I1204" s="562"/>
    </row>
    <row r="1205" spans="2:9" ht="10.5" customHeight="1" x14ac:dyDescent="0.2">
      <c r="B1205" s="298" t="s">
        <v>320</v>
      </c>
      <c r="C1205" s="562">
        <v>73006</v>
      </c>
      <c r="D1205" s="324">
        <v>87420</v>
      </c>
      <c r="E1205" s="555">
        <v>6531</v>
      </c>
      <c r="F1205" s="562">
        <v>1199</v>
      </c>
      <c r="G1205" s="562">
        <v>37804</v>
      </c>
      <c r="H1205" s="525">
        <v>1857.33</v>
      </c>
      <c r="I1205" s="562">
        <v>22427</v>
      </c>
    </row>
    <row r="1206" spans="2:9" ht="10.5" customHeight="1" x14ac:dyDescent="0.2">
      <c r="B1206" s="298" t="s">
        <v>321</v>
      </c>
      <c r="C1206" s="562">
        <v>88060</v>
      </c>
      <c r="D1206" s="324">
        <v>98922</v>
      </c>
      <c r="E1206" s="555">
        <v>7120</v>
      </c>
      <c r="F1206" s="562">
        <v>1066</v>
      </c>
      <c r="G1206" s="562">
        <v>40875</v>
      </c>
      <c r="H1206" s="525">
        <v>1984.22</v>
      </c>
      <c r="I1206" s="562">
        <v>33266</v>
      </c>
    </row>
    <row r="1207" spans="2:9" ht="10.5" customHeight="1" x14ac:dyDescent="0.2">
      <c r="B1207" s="298" t="s">
        <v>322</v>
      </c>
      <c r="C1207" s="562">
        <v>88901</v>
      </c>
      <c r="D1207" s="324">
        <v>92201</v>
      </c>
      <c r="E1207" s="555">
        <v>7949</v>
      </c>
      <c r="F1207" s="562">
        <v>1008</v>
      </c>
      <c r="G1207" s="562">
        <v>42991</v>
      </c>
      <c r="H1207" s="525">
        <v>1696.67</v>
      </c>
      <c r="I1207" s="562">
        <v>30382</v>
      </c>
    </row>
    <row r="1208" spans="2:9" ht="10.5" customHeight="1" x14ac:dyDescent="0.2">
      <c r="B1208" s="298" t="s">
        <v>323</v>
      </c>
      <c r="C1208" s="562">
        <v>103283</v>
      </c>
      <c r="D1208" s="324">
        <v>124385</v>
      </c>
      <c r="E1208" s="555">
        <v>7993</v>
      </c>
      <c r="F1208" s="562">
        <v>1192</v>
      </c>
      <c r="G1208" s="562">
        <v>43500</v>
      </c>
      <c r="H1208" s="525">
        <v>2308</v>
      </c>
      <c r="I1208" s="562">
        <v>44170</v>
      </c>
    </row>
    <row r="1209" spans="2:9" ht="10.5" customHeight="1" x14ac:dyDescent="0.2">
      <c r="B1209" s="298" t="s">
        <v>279</v>
      </c>
      <c r="C1209" s="562">
        <v>101669</v>
      </c>
      <c r="D1209" s="324">
        <v>143316</v>
      </c>
      <c r="E1209" s="555">
        <v>8490</v>
      </c>
      <c r="F1209" s="562">
        <v>1193</v>
      </c>
      <c r="G1209" s="562">
        <v>48000</v>
      </c>
      <c r="H1209" s="525">
        <v>2473.33</v>
      </c>
      <c r="I1209" s="562">
        <v>37090</v>
      </c>
    </row>
    <row r="1210" spans="2:9" ht="10.5" customHeight="1" x14ac:dyDescent="0.2">
      <c r="B1210" s="298"/>
      <c r="C1210" s="562"/>
      <c r="D1210" s="324"/>
      <c r="E1210" s="555"/>
      <c r="F1210" s="562"/>
      <c r="G1210" s="562"/>
      <c r="H1210" s="525"/>
      <c r="I1210" s="562"/>
    </row>
    <row r="1211" spans="2:9" ht="10.5" customHeight="1" x14ac:dyDescent="0.2">
      <c r="B1211" s="498" t="s">
        <v>324</v>
      </c>
      <c r="C1211" s="562">
        <v>120121</v>
      </c>
      <c r="D1211" s="324">
        <v>155714</v>
      </c>
      <c r="E1211" s="555">
        <v>8331</v>
      </c>
      <c r="F1211" s="562">
        <v>1032</v>
      </c>
      <c r="G1211" s="562">
        <v>60000</v>
      </c>
      <c r="H1211" s="525">
        <v>2243.89</v>
      </c>
      <c r="I1211" s="562">
        <v>43852</v>
      </c>
    </row>
    <row r="1212" spans="2:9" ht="10.5" customHeight="1" x14ac:dyDescent="0.2">
      <c r="B1212" s="498" t="s">
        <v>325</v>
      </c>
      <c r="C1212" s="555">
        <v>158897</v>
      </c>
      <c r="D1212" s="324">
        <v>228921</v>
      </c>
      <c r="E1212" s="555">
        <v>8029</v>
      </c>
      <c r="F1212" s="555">
        <v>1185</v>
      </c>
      <c r="G1212" s="555">
        <v>74259</v>
      </c>
      <c r="H1212" s="526">
        <v>2751.23</v>
      </c>
      <c r="I1212" s="555">
        <v>68955</v>
      </c>
    </row>
    <row r="1213" spans="2:9" ht="10.5" customHeight="1" x14ac:dyDescent="0.2">
      <c r="B1213" s="298" t="s">
        <v>278</v>
      </c>
      <c r="C1213" s="555">
        <v>178460</v>
      </c>
      <c r="D1213" s="324">
        <v>249725</v>
      </c>
      <c r="E1213" s="555">
        <v>8998</v>
      </c>
      <c r="F1213" s="555">
        <v>1543</v>
      </c>
      <c r="G1213" s="555">
        <v>79486</v>
      </c>
      <c r="H1213" s="526">
        <v>2507.8000000000002</v>
      </c>
      <c r="I1213" s="555">
        <v>81409</v>
      </c>
    </row>
    <row r="1214" spans="2:9" ht="10.5" customHeight="1" x14ac:dyDescent="0.2">
      <c r="B1214" s="298" t="s">
        <v>715</v>
      </c>
      <c r="C1214" s="555">
        <v>191226</v>
      </c>
      <c r="D1214" s="324">
        <v>331327</v>
      </c>
      <c r="E1214" s="555">
        <v>9242</v>
      </c>
      <c r="F1214" s="555">
        <v>1776</v>
      </c>
      <c r="G1214" s="555">
        <v>98380</v>
      </c>
      <c r="H1214" s="526">
        <v>2792.22</v>
      </c>
      <c r="I1214" s="555">
        <v>74806</v>
      </c>
    </row>
    <row r="1215" spans="2:9" ht="10.5" customHeight="1" x14ac:dyDescent="0.2">
      <c r="B1215" s="298" t="s">
        <v>743</v>
      </c>
      <c r="C1215" s="555">
        <v>213123</v>
      </c>
      <c r="D1215" s="324">
        <v>430045</v>
      </c>
      <c r="E1215" s="555">
        <v>10006</v>
      </c>
      <c r="F1215" s="555">
        <v>1453</v>
      </c>
      <c r="G1215" s="555">
        <v>116765</v>
      </c>
      <c r="H1215" s="526">
        <v>3243.38</v>
      </c>
      <c r="I1215" s="555">
        <v>76836</v>
      </c>
    </row>
    <row r="1216" spans="2:9" ht="10.5" customHeight="1" x14ac:dyDescent="0.2">
      <c r="B1216" s="298"/>
      <c r="C1216" s="555"/>
      <c r="D1216" s="324"/>
      <c r="E1216" s="555"/>
      <c r="F1216" s="555"/>
      <c r="G1216" s="555"/>
      <c r="H1216" s="526"/>
      <c r="I1216" s="555"/>
    </row>
    <row r="1217" spans="2:11" ht="10.5" customHeight="1" x14ac:dyDescent="0.2">
      <c r="B1217" s="298" t="s">
        <v>496</v>
      </c>
      <c r="C1217" s="555">
        <v>183463</v>
      </c>
      <c r="D1217" s="590">
        <v>203692</v>
      </c>
      <c r="E1217" s="555">
        <v>10280</v>
      </c>
      <c r="F1217" s="555">
        <v>1732</v>
      </c>
      <c r="G1217" s="555">
        <v>107401</v>
      </c>
      <c r="H1217" s="526">
        <v>1473.37</v>
      </c>
      <c r="I1217" s="555">
        <v>56006</v>
      </c>
    </row>
    <row r="1218" spans="2:11" ht="10.5" customHeight="1" x14ac:dyDescent="0.2">
      <c r="B1218" s="298" t="s">
        <v>382</v>
      </c>
      <c r="C1218" s="555">
        <v>214063</v>
      </c>
      <c r="D1218" s="590">
        <v>330641</v>
      </c>
      <c r="E1218" s="555">
        <v>11381</v>
      </c>
      <c r="F1218" s="555">
        <v>1863</v>
      </c>
      <c r="G1218" s="555">
        <v>112859</v>
      </c>
      <c r="H1218" s="526">
        <v>2477.85</v>
      </c>
      <c r="I1218" s="555">
        <v>79010</v>
      </c>
    </row>
    <row r="1219" spans="2:11" ht="10.5" customHeight="1" x14ac:dyDescent="0.2">
      <c r="B1219" s="300">
        <v>39295</v>
      </c>
      <c r="C1219" s="555">
        <v>195176</v>
      </c>
      <c r="D1219" s="590">
        <v>431633</v>
      </c>
      <c r="E1219" s="555">
        <v>11429</v>
      </c>
      <c r="F1219" s="555">
        <v>2495</v>
      </c>
      <c r="G1219" s="555">
        <v>110308</v>
      </c>
      <c r="H1219" s="526">
        <v>3238.42</v>
      </c>
      <c r="I1219" s="555">
        <v>62582</v>
      </c>
    </row>
    <row r="1220" spans="2:11" ht="10.5" customHeight="1" x14ac:dyDescent="0.2">
      <c r="B1220" s="300">
        <v>39692</v>
      </c>
      <c r="C1220" s="555">
        <v>230757</v>
      </c>
      <c r="D1220" s="590">
        <v>676887</v>
      </c>
      <c r="E1220" s="555">
        <v>13316</v>
      </c>
      <c r="F1220" s="555">
        <v>3143</v>
      </c>
      <c r="G1220" s="555">
        <v>142973</v>
      </c>
      <c r="H1220" s="526">
        <v>3960.55</v>
      </c>
      <c r="I1220" s="555">
        <v>61833</v>
      </c>
    </row>
    <row r="1221" spans="2:11" ht="10.5" customHeight="1" x14ac:dyDescent="0.2">
      <c r="B1221" s="300">
        <v>40087</v>
      </c>
      <c r="C1221" s="555">
        <v>203080</v>
      </c>
      <c r="D1221" s="590">
        <v>367178</v>
      </c>
      <c r="E1221" s="555">
        <v>11378</v>
      </c>
      <c r="F1221" s="555">
        <v>3431</v>
      </c>
      <c r="G1221" s="555">
        <v>127332</v>
      </c>
      <c r="H1221" s="526">
        <v>2121.69</v>
      </c>
      <c r="I1221" s="555">
        <v>53561</v>
      </c>
    </row>
    <row r="1222" spans="2:11" ht="10.5" customHeight="1" x14ac:dyDescent="0.2">
      <c r="B1222" s="300"/>
      <c r="C1222" s="555"/>
      <c r="D1222" s="590"/>
      <c r="E1222" s="555"/>
      <c r="F1222" s="555"/>
      <c r="G1222" s="555"/>
      <c r="H1222" s="526"/>
      <c r="I1222" s="555"/>
    </row>
    <row r="1223" spans="2:11" ht="10.5" customHeight="1" x14ac:dyDescent="0.2">
      <c r="B1223" s="300">
        <v>40483</v>
      </c>
      <c r="C1223" s="555">
        <v>216202</v>
      </c>
      <c r="D1223" s="590">
        <v>819206</v>
      </c>
      <c r="E1223" s="555">
        <v>11484</v>
      </c>
      <c r="F1223" s="555">
        <v>4055</v>
      </c>
      <c r="G1223" s="555">
        <v>129619</v>
      </c>
      <c r="H1223" s="526">
        <v>5332.4</v>
      </c>
      <c r="I1223" s="555">
        <v>64190</v>
      </c>
    </row>
    <row r="1224" spans="2:11" ht="10.5" customHeight="1" x14ac:dyDescent="0.2">
      <c r="B1224" s="319" t="s">
        <v>335</v>
      </c>
      <c r="C1224" s="555">
        <v>260994</v>
      </c>
      <c r="D1224" s="323">
        <v>1032896</v>
      </c>
      <c r="E1224" s="555">
        <v>12821</v>
      </c>
      <c r="F1224" s="555">
        <v>3244</v>
      </c>
      <c r="G1224" s="555">
        <v>153512</v>
      </c>
      <c r="H1224" s="526">
        <v>5734.19</v>
      </c>
      <c r="I1224" s="555">
        <v>82492</v>
      </c>
    </row>
    <row r="1225" spans="2:11" ht="10.5" customHeight="1" x14ac:dyDescent="0.2">
      <c r="B1225" s="319" t="s">
        <v>1318</v>
      </c>
      <c r="C1225" s="555">
        <v>240750</v>
      </c>
      <c r="D1225" s="323">
        <v>1000333</v>
      </c>
      <c r="E1225" s="555">
        <v>12520</v>
      </c>
      <c r="F1225" s="555">
        <v>4754</v>
      </c>
      <c r="G1225" s="555">
        <v>157651</v>
      </c>
      <c r="H1225" s="526">
        <v>5421.48</v>
      </c>
      <c r="I1225" s="555">
        <v>58694</v>
      </c>
    </row>
    <row r="1226" spans="2:11" ht="10.5" customHeight="1" x14ac:dyDescent="0.2">
      <c r="B1226" s="319" t="s">
        <v>1356</v>
      </c>
      <c r="C1226" s="555">
        <v>257819</v>
      </c>
      <c r="D1226" s="323" t="s">
        <v>1434</v>
      </c>
      <c r="E1226" s="555">
        <v>13270</v>
      </c>
      <c r="F1226" s="555">
        <v>5550</v>
      </c>
      <c r="G1226" s="555">
        <v>159943</v>
      </c>
      <c r="H1226" s="526">
        <v>7043.4</v>
      </c>
      <c r="I1226" s="555">
        <v>72015</v>
      </c>
    </row>
    <row r="1227" spans="2:11" ht="10.5" customHeight="1" x14ac:dyDescent="0.2">
      <c r="B1227" s="319" t="s">
        <v>1357</v>
      </c>
      <c r="C1227" s="555">
        <v>329095</v>
      </c>
      <c r="D1227" s="580">
        <v>2470693</v>
      </c>
      <c r="E1227" s="555">
        <v>14934</v>
      </c>
      <c r="F1227" s="555">
        <v>6771</v>
      </c>
      <c r="G1227" s="555">
        <v>198345</v>
      </c>
      <c r="H1227" s="526">
        <v>11063.56</v>
      </c>
      <c r="I1227" s="555">
        <v>101662</v>
      </c>
    </row>
    <row r="1228" spans="2:11" ht="10.5" customHeight="1" x14ac:dyDescent="0.2">
      <c r="B1228" s="319"/>
      <c r="C1228" s="555"/>
      <c r="D1228" s="323"/>
      <c r="E1228" s="555"/>
      <c r="F1228" s="555"/>
      <c r="G1228" s="555"/>
      <c r="H1228" s="526"/>
      <c r="I1228" s="555"/>
    </row>
    <row r="1229" spans="2:11" ht="10.5" customHeight="1" x14ac:dyDescent="0.2">
      <c r="B1229" s="319" t="s">
        <v>1400</v>
      </c>
      <c r="C1229" s="555">
        <v>353057</v>
      </c>
      <c r="D1229" s="416">
        <v>3119721</v>
      </c>
      <c r="E1229" s="555">
        <v>14911</v>
      </c>
      <c r="F1229" s="555">
        <v>7236</v>
      </c>
      <c r="G1229" s="555">
        <v>226439</v>
      </c>
      <c r="H1229" s="526">
        <v>12354</v>
      </c>
      <c r="I1229" s="555">
        <v>97570</v>
      </c>
    </row>
    <row r="1230" spans="2:11" ht="10.5" customHeight="1" x14ac:dyDescent="0.2">
      <c r="B1230" s="319" t="s">
        <v>1423</v>
      </c>
      <c r="C1230" s="555">
        <v>325371</v>
      </c>
      <c r="D1230" s="416">
        <v>4075466</v>
      </c>
      <c r="E1230" s="555">
        <v>17188</v>
      </c>
      <c r="F1230" s="555">
        <v>7799</v>
      </c>
      <c r="G1230" s="555">
        <v>225622</v>
      </c>
      <c r="H1230" s="526">
        <v>16488</v>
      </c>
      <c r="I1230" s="555">
        <v>66278</v>
      </c>
    </row>
    <row r="1231" spans="2:11" ht="10.5" customHeight="1" x14ac:dyDescent="0.2">
      <c r="B1231" s="320" t="s">
        <v>1483</v>
      </c>
      <c r="C1231" s="556">
        <v>447674</v>
      </c>
      <c r="D1231" s="830">
        <v>4254263</v>
      </c>
      <c r="E1231" s="556">
        <v>17458</v>
      </c>
      <c r="F1231" s="556">
        <v>7653</v>
      </c>
      <c r="G1231" s="556">
        <v>286750</v>
      </c>
      <c r="H1231" s="527">
        <v>13292</v>
      </c>
      <c r="I1231" s="556">
        <v>126929</v>
      </c>
      <c r="K1231" s="59"/>
    </row>
    <row r="1232" spans="2:11" ht="6" customHeight="1" x14ac:dyDescent="0.2">
      <c r="B1232" s="1247"/>
      <c r="C1232" s="1320"/>
      <c r="D1232" s="1328"/>
      <c r="E1232" s="1320"/>
      <c r="F1232" s="1320"/>
      <c r="G1232" s="1320"/>
      <c r="H1232" s="1032"/>
      <c r="I1232" s="1320"/>
      <c r="K1232" s="59"/>
    </row>
    <row r="1233" spans="2:9" ht="10.5" customHeight="1" x14ac:dyDescent="0.2">
      <c r="B1233" s="1825" t="s">
        <v>1290</v>
      </c>
      <c r="C1233" s="1826"/>
      <c r="D1233" s="1826"/>
      <c r="E1233" s="1826"/>
      <c r="F1233" s="1826"/>
      <c r="G1233" s="1241"/>
      <c r="H1233" s="1241"/>
    </row>
    <row r="1234" spans="2:9" ht="10.5" customHeight="1" x14ac:dyDescent="0.2">
      <c r="B1234" s="1241" t="s">
        <v>1291</v>
      </c>
      <c r="C1234" s="1241"/>
      <c r="D1234" s="1241"/>
      <c r="E1234" s="1241"/>
      <c r="F1234" s="1241"/>
      <c r="G1234" s="1241"/>
      <c r="H1234" s="1241"/>
    </row>
    <row r="1235" spans="2:9" ht="10.5" customHeight="1" x14ac:dyDescent="0.2">
      <c r="B1235" s="1241" t="s">
        <v>1274</v>
      </c>
      <c r="C1235" s="1241"/>
      <c r="D1235" s="1241"/>
      <c r="E1235" s="1241"/>
      <c r="F1235" s="1241"/>
      <c r="G1235" s="1241"/>
      <c r="H1235" s="1241"/>
    </row>
    <row r="1236" spans="2:9" ht="10.5" customHeight="1" x14ac:dyDescent="0.2">
      <c r="B1236" s="1241" t="s">
        <v>1275</v>
      </c>
      <c r="C1236" s="1241"/>
      <c r="D1236" s="1241"/>
      <c r="E1236" s="1241"/>
      <c r="F1236" s="1241"/>
      <c r="G1236" s="1241"/>
      <c r="H1236" s="1241"/>
    </row>
    <row r="1237" spans="2:9" ht="10.5" customHeight="1" x14ac:dyDescent="0.2">
      <c r="B1237" s="1241" t="s">
        <v>1276</v>
      </c>
      <c r="C1237" s="1241"/>
      <c r="D1237" s="1241"/>
      <c r="E1237" s="1241"/>
      <c r="F1237" s="1241"/>
      <c r="G1237" s="1241"/>
      <c r="H1237" s="1241"/>
    </row>
    <row r="1238" spans="2:9" ht="10.5" customHeight="1" x14ac:dyDescent="0.2">
      <c r="B1238" s="1241" t="s">
        <v>1277</v>
      </c>
      <c r="C1238" s="1241"/>
      <c r="D1238" s="1241"/>
      <c r="E1238" s="1241"/>
      <c r="F1238" s="1241"/>
      <c r="G1238" s="1241"/>
      <c r="H1238" s="1241"/>
    </row>
    <row r="1239" spans="2:9" ht="10.5" customHeight="1" x14ac:dyDescent="0.2">
      <c r="B1239" s="1811" t="s">
        <v>1407</v>
      </c>
      <c r="C1239" s="1811"/>
      <c r="D1239" s="1811"/>
      <c r="E1239" s="1811"/>
      <c r="F1239" s="1811"/>
      <c r="G1239" s="1811"/>
      <c r="H1239" s="1811"/>
    </row>
    <row r="1240" spans="2:9" ht="10.5" customHeight="1" x14ac:dyDescent="0.2">
      <c r="B1240" s="1246" t="s">
        <v>1278</v>
      </c>
      <c r="C1240" s="1246"/>
      <c r="D1240" s="1246"/>
      <c r="E1240" s="1246"/>
      <c r="F1240" s="1246"/>
      <c r="G1240" s="1246"/>
      <c r="H1240" s="1246"/>
    </row>
    <row r="1241" spans="2:9" ht="10.5" customHeight="1" x14ac:dyDescent="0.2">
      <c r="B1241" s="1246" t="s">
        <v>1279</v>
      </c>
      <c r="C1241" s="1246"/>
      <c r="D1241" s="1246"/>
      <c r="E1241" s="1246"/>
      <c r="F1241" s="1246"/>
      <c r="G1241" s="1246"/>
      <c r="H1241" s="1246"/>
    </row>
    <row r="1242" spans="2:9" ht="10.5" customHeight="1" x14ac:dyDescent="0.2">
      <c r="B1242" s="1241" t="s">
        <v>1292</v>
      </c>
      <c r="C1242" s="1241"/>
      <c r="D1242" s="1241"/>
      <c r="E1242" s="1241"/>
      <c r="F1242" s="1241"/>
      <c r="G1242" s="1241"/>
      <c r="H1242" s="1241"/>
    </row>
    <row r="1243" spans="2:9" ht="10.5" customHeight="1" x14ac:dyDescent="0.2">
      <c r="B1243" s="48"/>
      <c r="C1243" s="51"/>
      <c r="D1243" s="51"/>
      <c r="E1243" s="51"/>
      <c r="F1243" s="51"/>
      <c r="G1243" s="51"/>
      <c r="H1243" s="51"/>
      <c r="I1243" s="51"/>
    </row>
    <row r="1244" spans="2:9" ht="10.5" customHeight="1" x14ac:dyDescent="0.2">
      <c r="B1244" s="48"/>
    </row>
    <row r="1245" spans="2:9" ht="10.5" customHeight="1" x14ac:dyDescent="0.2">
      <c r="B1245" s="48"/>
    </row>
    <row r="1246" spans="2:9" ht="10.5" customHeight="1" x14ac:dyDescent="0.2">
      <c r="B1246" s="48"/>
    </row>
    <row r="1247" spans="2:9" ht="10.5" customHeight="1" x14ac:dyDescent="0.2">
      <c r="B1247" s="48"/>
    </row>
    <row r="1248" spans="2:9" ht="10.5" customHeight="1" x14ac:dyDescent="0.2">
      <c r="B1248" s="48"/>
      <c r="G1248" s="149">
        <v>52</v>
      </c>
    </row>
    <row r="1249" spans="2:9" ht="10.5" customHeight="1" x14ac:dyDescent="0.2"/>
    <row r="1250" spans="2:9" ht="11.45" customHeight="1" x14ac:dyDescent="0.2">
      <c r="B1250" s="60" t="s">
        <v>19</v>
      </c>
    </row>
    <row r="1251" spans="2:9" ht="11.25" customHeight="1" x14ac:dyDescent="0.2">
      <c r="B1251" s="1672" t="s">
        <v>1081</v>
      </c>
      <c r="C1251" s="1690" t="s">
        <v>295</v>
      </c>
      <c r="D1251" s="1690" t="s">
        <v>810</v>
      </c>
      <c r="E1251" s="1698" t="s">
        <v>1080</v>
      </c>
      <c r="F1251" s="1700"/>
      <c r="G1251" s="1698" t="s">
        <v>141</v>
      </c>
      <c r="H1251" s="1700"/>
      <c r="I1251" s="1690" t="s">
        <v>456</v>
      </c>
    </row>
    <row r="1252" spans="2:9" ht="23.25" customHeight="1" x14ac:dyDescent="0.2">
      <c r="B1252" s="1712"/>
      <c r="C1252" s="1691"/>
      <c r="D1252" s="1691"/>
      <c r="E1252" s="272" t="s">
        <v>459</v>
      </c>
      <c r="F1252" s="272" t="s">
        <v>460</v>
      </c>
      <c r="G1252" s="272" t="s">
        <v>459</v>
      </c>
      <c r="H1252" s="272" t="s">
        <v>461</v>
      </c>
      <c r="I1252" s="1691"/>
    </row>
    <row r="1253" spans="2:9" ht="11.45" customHeight="1" x14ac:dyDescent="0.2">
      <c r="B1253" s="1673"/>
      <c r="C1253" s="306" t="s">
        <v>1247</v>
      </c>
      <c r="D1253" s="306" t="s">
        <v>493</v>
      </c>
      <c r="E1253" s="306" t="s">
        <v>1247</v>
      </c>
      <c r="F1253" s="430" t="s">
        <v>916</v>
      </c>
      <c r="G1253" s="430" t="s">
        <v>1247</v>
      </c>
      <c r="H1253" s="430" t="s">
        <v>916</v>
      </c>
      <c r="I1253" s="430" t="s">
        <v>1247</v>
      </c>
    </row>
    <row r="1254" spans="2:9" ht="10.5" customHeight="1" x14ac:dyDescent="0.2">
      <c r="B1254" s="591" t="s">
        <v>148</v>
      </c>
      <c r="C1254" s="567">
        <v>47903</v>
      </c>
      <c r="D1254" s="560">
        <v>6793</v>
      </c>
      <c r="E1254" s="554">
        <v>5659</v>
      </c>
      <c r="F1254" s="554">
        <v>71</v>
      </c>
      <c r="G1254" s="554">
        <v>35742</v>
      </c>
      <c r="H1254" s="551">
        <v>180.12</v>
      </c>
      <c r="I1254" s="562">
        <v>14690</v>
      </c>
    </row>
    <row r="1255" spans="2:9" ht="10.5" customHeight="1" x14ac:dyDescent="0.2">
      <c r="B1255" s="591" t="s">
        <v>149</v>
      </c>
      <c r="C1255" s="567">
        <v>51631</v>
      </c>
      <c r="D1255" s="560">
        <v>4828</v>
      </c>
      <c r="E1255" s="554">
        <v>5152</v>
      </c>
      <c r="F1255" s="554">
        <v>90</v>
      </c>
      <c r="G1255" s="554">
        <v>39541</v>
      </c>
      <c r="H1255" s="551">
        <v>111.76</v>
      </c>
      <c r="I1255" s="562">
        <v>20210</v>
      </c>
    </row>
    <row r="1256" spans="2:9" ht="10.5" customHeight="1" x14ac:dyDescent="0.2">
      <c r="B1256" s="591" t="s">
        <v>150</v>
      </c>
      <c r="C1256" s="567">
        <v>55414</v>
      </c>
      <c r="D1256" s="560">
        <v>6208</v>
      </c>
      <c r="E1256" s="554">
        <v>4419</v>
      </c>
      <c r="F1256" s="554">
        <v>142</v>
      </c>
      <c r="G1256" s="554">
        <v>35196</v>
      </c>
      <c r="H1256" s="551">
        <v>163.83000000000001</v>
      </c>
      <c r="I1256" s="562">
        <v>25950</v>
      </c>
    </row>
    <row r="1257" spans="2:9" ht="10.5" customHeight="1" x14ac:dyDescent="0.2">
      <c r="B1257" s="591" t="s">
        <v>748</v>
      </c>
      <c r="C1257" s="567">
        <v>57940</v>
      </c>
      <c r="D1257" s="560">
        <v>7794</v>
      </c>
      <c r="E1257" s="554">
        <v>4568</v>
      </c>
      <c r="F1257" s="554">
        <v>140</v>
      </c>
      <c r="G1257" s="554">
        <v>39650</v>
      </c>
      <c r="H1257" s="551">
        <v>185.57</v>
      </c>
      <c r="I1257" s="562">
        <v>24750</v>
      </c>
    </row>
    <row r="1258" spans="2:9" ht="10.5" customHeight="1" x14ac:dyDescent="0.2">
      <c r="B1258" s="591" t="s">
        <v>749</v>
      </c>
      <c r="C1258" s="568">
        <v>65959</v>
      </c>
      <c r="D1258" s="560">
        <v>11453</v>
      </c>
      <c r="E1258" s="554">
        <v>4641</v>
      </c>
      <c r="F1258" s="554">
        <v>163</v>
      </c>
      <c r="G1258" s="554">
        <v>42450</v>
      </c>
      <c r="H1258" s="551">
        <v>255.62</v>
      </c>
      <c r="I1258" s="562">
        <v>31760</v>
      </c>
    </row>
    <row r="1259" spans="2:9" ht="10.5" customHeight="1" x14ac:dyDescent="0.2">
      <c r="B1259" s="591"/>
      <c r="C1259" s="560"/>
      <c r="D1259" s="560"/>
      <c r="E1259" s="554"/>
      <c r="F1259" s="554"/>
      <c r="G1259" s="554"/>
      <c r="H1259" s="551"/>
      <c r="I1259" s="562"/>
    </row>
    <row r="1260" spans="2:9" ht="10.5" customHeight="1" x14ac:dyDescent="0.2">
      <c r="B1260" s="591" t="s">
        <v>750</v>
      </c>
      <c r="C1260" s="560">
        <v>71718</v>
      </c>
      <c r="D1260" s="554">
        <v>12832</v>
      </c>
      <c r="E1260" s="554">
        <v>4865</v>
      </c>
      <c r="F1260" s="554">
        <v>173</v>
      </c>
      <c r="G1260" s="554">
        <v>50963</v>
      </c>
      <c r="H1260" s="551">
        <v>238.36</v>
      </c>
      <c r="I1260" s="562">
        <v>23200</v>
      </c>
    </row>
    <row r="1261" spans="2:9" ht="10.5" customHeight="1" x14ac:dyDescent="0.2">
      <c r="B1261" s="591" t="s">
        <v>751</v>
      </c>
      <c r="C1261" s="560">
        <v>79289</v>
      </c>
      <c r="D1261" s="554">
        <v>9808</v>
      </c>
      <c r="E1261" s="554">
        <v>6639</v>
      </c>
      <c r="F1261" s="554">
        <v>145</v>
      </c>
      <c r="G1261" s="554">
        <v>55214</v>
      </c>
      <c r="H1261" s="551">
        <v>163.75</v>
      </c>
      <c r="I1261" s="562">
        <v>31500</v>
      </c>
    </row>
    <row r="1262" spans="2:9" ht="10.5" customHeight="1" x14ac:dyDescent="0.2">
      <c r="B1262" s="591" t="s">
        <v>752</v>
      </c>
      <c r="C1262" s="560">
        <v>59563</v>
      </c>
      <c r="D1262" s="554">
        <v>11036</v>
      </c>
      <c r="E1262" s="554">
        <v>4739</v>
      </c>
      <c r="F1262" s="554">
        <v>186</v>
      </c>
      <c r="G1262" s="554">
        <v>46759</v>
      </c>
      <c r="H1262" s="551">
        <v>221.65</v>
      </c>
      <c r="I1262" s="562">
        <v>15700</v>
      </c>
    </row>
    <row r="1263" spans="2:9" ht="10.5" customHeight="1" x14ac:dyDescent="0.2">
      <c r="B1263" s="591" t="s">
        <v>753</v>
      </c>
      <c r="C1263" s="560">
        <v>54023</v>
      </c>
      <c r="D1263" s="554">
        <v>10893</v>
      </c>
      <c r="E1263" s="554">
        <v>5168</v>
      </c>
      <c r="F1263" s="554">
        <v>243</v>
      </c>
      <c r="G1263" s="554">
        <v>44240</v>
      </c>
      <c r="H1263" s="551">
        <v>231.26</v>
      </c>
      <c r="I1263" s="562">
        <v>9500</v>
      </c>
    </row>
    <row r="1264" spans="2:9" ht="10.5" customHeight="1" x14ac:dyDescent="0.2">
      <c r="B1264" s="591" t="s">
        <v>754</v>
      </c>
      <c r="C1264" s="560">
        <v>57145</v>
      </c>
      <c r="D1264" s="554">
        <v>12665</v>
      </c>
      <c r="E1264" s="554">
        <v>4513</v>
      </c>
      <c r="F1264" s="554">
        <v>272</v>
      </c>
      <c r="G1264" s="554">
        <v>44175</v>
      </c>
      <c r="H1264" s="551">
        <v>268.82</v>
      </c>
      <c r="I1264" s="562">
        <v>20700</v>
      </c>
    </row>
    <row r="1265" spans="2:9" ht="10.5" customHeight="1" x14ac:dyDescent="0.2">
      <c r="B1265" s="591"/>
      <c r="C1265" s="560"/>
      <c r="D1265" s="554"/>
      <c r="E1265" s="554"/>
      <c r="F1265" s="554"/>
      <c r="G1265" s="554"/>
      <c r="H1265" s="551"/>
      <c r="I1265" s="562"/>
    </row>
    <row r="1266" spans="2:9" ht="10.5" customHeight="1" x14ac:dyDescent="0.2">
      <c r="B1266" s="591" t="s">
        <v>755</v>
      </c>
      <c r="C1266" s="567">
        <v>67766</v>
      </c>
      <c r="D1266" s="560">
        <v>22969</v>
      </c>
      <c r="E1266" s="554">
        <v>3770</v>
      </c>
      <c r="F1266" s="554">
        <v>295</v>
      </c>
      <c r="G1266" s="554">
        <v>43203</v>
      </c>
      <c r="H1266" s="551">
        <v>485.31</v>
      </c>
      <c r="I1266" s="562">
        <v>28300</v>
      </c>
    </row>
    <row r="1267" spans="2:9" ht="10.5" customHeight="1" x14ac:dyDescent="0.2">
      <c r="B1267" s="591" t="s">
        <v>756</v>
      </c>
      <c r="C1267" s="567">
        <v>69502</v>
      </c>
      <c r="D1267" s="560">
        <v>28429</v>
      </c>
      <c r="E1267" s="554">
        <v>4663</v>
      </c>
      <c r="F1267" s="554">
        <v>358</v>
      </c>
      <c r="G1267" s="554">
        <v>43440</v>
      </c>
      <c r="H1267" s="551">
        <v>624.51</v>
      </c>
      <c r="I1267" s="562">
        <v>33300</v>
      </c>
    </row>
    <row r="1268" spans="2:9" ht="10.5" customHeight="1" x14ac:dyDescent="0.2">
      <c r="B1268" s="591" t="s">
        <v>757</v>
      </c>
      <c r="C1268" s="567">
        <v>80346</v>
      </c>
      <c r="D1268" s="560">
        <v>22625</v>
      </c>
      <c r="E1268" s="554">
        <v>6562</v>
      </c>
      <c r="F1268" s="554">
        <v>320</v>
      </c>
      <c r="G1268" s="554">
        <v>48380</v>
      </c>
      <c r="H1268" s="551">
        <v>441.23</v>
      </c>
      <c r="I1268" s="562">
        <v>41700</v>
      </c>
    </row>
    <row r="1269" spans="2:9" ht="10.5" customHeight="1" x14ac:dyDescent="0.2">
      <c r="B1269" s="591" t="s">
        <v>758</v>
      </c>
      <c r="C1269" s="567">
        <v>91656</v>
      </c>
      <c r="D1269" s="560">
        <v>28583</v>
      </c>
      <c r="E1269" s="554">
        <v>4517</v>
      </c>
      <c r="F1269" s="554">
        <v>446</v>
      </c>
      <c r="G1269" s="554">
        <v>47427</v>
      </c>
      <c r="H1269" s="551">
        <v>541.59</v>
      </c>
      <c r="I1269" s="562">
        <v>55000</v>
      </c>
    </row>
    <row r="1270" spans="2:9" ht="10.5" customHeight="1" x14ac:dyDescent="0.2">
      <c r="B1270" s="591" t="s">
        <v>759</v>
      </c>
      <c r="C1270" s="567">
        <v>105894</v>
      </c>
      <c r="D1270" s="560">
        <v>47169</v>
      </c>
      <c r="E1270" s="554">
        <v>4345</v>
      </c>
      <c r="F1270" s="554">
        <v>483</v>
      </c>
      <c r="G1270" s="554">
        <v>49834</v>
      </c>
      <c r="H1270" s="551">
        <v>883.26</v>
      </c>
      <c r="I1270" s="562">
        <v>51000</v>
      </c>
    </row>
    <row r="1271" spans="2:9" ht="10.5" customHeight="1" x14ac:dyDescent="0.2">
      <c r="B1271" s="591"/>
      <c r="C1271" s="567"/>
      <c r="D1271" s="560"/>
      <c r="E1271" s="554"/>
      <c r="F1271" s="554"/>
      <c r="G1271" s="554"/>
      <c r="H1271" s="551"/>
      <c r="I1271" s="562"/>
    </row>
    <row r="1272" spans="2:9" ht="10.5" customHeight="1" x14ac:dyDescent="0.2">
      <c r="B1272" s="591" t="s">
        <v>760</v>
      </c>
      <c r="C1272" s="567">
        <v>100710</v>
      </c>
      <c r="D1272" s="560">
        <v>62804</v>
      </c>
      <c r="E1272" s="554">
        <v>3964</v>
      </c>
      <c r="F1272" s="554">
        <v>460</v>
      </c>
      <c r="G1272" s="554">
        <v>51621</v>
      </c>
      <c r="H1272" s="551">
        <v>1096.52</v>
      </c>
      <c r="I1272" s="562">
        <v>41300</v>
      </c>
    </row>
    <row r="1273" spans="2:9" ht="10.5" customHeight="1" x14ac:dyDescent="0.2">
      <c r="B1273" s="591" t="s">
        <v>761</v>
      </c>
      <c r="C1273" s="567">
        <v>112539</v>
      </c>
      <c r="D1273" s="560">
        <v>77000</v>
      </c>
      <c r="E1273" s="554">
        <v>3671</v>
      </c>
      <c r="F1273" s="554">
        <v>493</v>
      </c>
      <c r="G1273" s="554">
        <v>53320</v>
      </c>
      <c r="H1273" s="551">
        <v>1337.16</v>
      </c>
      <c r="I1273" s="562">
        <v>52000</v>
      </c>
    </row>
    <row r="1274" spans="2:9" ht="10.5" customHeight="1" x14ac:dyDescent="0.2">
      <c r="B1274" s="591" t="s">
        <v>449</v>
      </c>
      <c r="C1274" s="567">
        <v>101844</v>
      </c>
      <c r="D1274" s="560">
        <v>77424</v>
      </c>
      <c r="E1274" s="554">
        <v>3536</v>
      </c>
      <c r="F1274" s="554">
        <v>608</v>
      </c>
      <c r="G1274" s="554">
        <v>50888</v>
      </c>
      <c r="H1274" s="551">
        <v>1405.1</v>
      </c>
      <c r="I1274" s="562">
        <v>44000</v>
      </c>
    </row>
    <row r="1275" spans="2:9" ht="10.5" customHeight="1" x14ac:dyDescent="0.2">
      <c r="B1275" s="591" t="s">
        <v>450</v>
      </c>
      <c r="C1275" s="567">
        <v>89367</v>
      </c>
      <c r="D1275" s="560">
        <v>60850</v>
      </c>
      <c r="E1275" s="554">
        <v>4570</v>
      </c>
      <c r="F1275" s="554">
        <v>544</v>
      </c>
      <c r="G1275" s="554">
        <v>49402</v>
      </c>
      <c r="H1275" s="551">
        <v>1113.07</v>
      </c>
      <c r="I1275" s="562">
        <v>31000</v>
      </c>
    </row>
    <row r="1276" spans="2:9" ht="10.5" customHeight="1" x14ac:dyDescent="0.2">
      <c r="B1276" s="591" t="s">
        <v>451</v>
      </c>
      <c r="C1276" s="567">
        <v>120196</v>
      </c>
      <c r="D1276" s="560">
        <v>100264</v>
      </c>
      <c r="E1276" s="554">
        <v>4348</v>
      </c>
      <c r="F1276" s="554">
        <v>642</v>
      </c>
      <c r="G1276" s="554">
        <v>68886</v>
      </c>
      <c r="H1276" s="551">
        <v>1346.46</v>
      </c>
      <c r="I1276" s="562">
        <v>42776</v>
      </c>
    </row>
    <row r="1277" spans="2:9" ht="10.5" customHeight="1" x14ac:dyDescent="0.2">
      <c r="B1277" s="591"/>
      <c r="C1277" s="567"/>
      <c r="D1277" s="560"/>
      <c r="E1277" s="554"/>
      <c r="F1277" s="554"/>
      <c r="G1277" s="554"/>
      <c r="H1277" s="551"/>
      <c r="I1277" s="562"/>
    </row>
    <row r="1278" spans="2:9" ht="10.5" customHeight="1" x14ac:dyDescent="0.2">
      <c r="B1278" s="591" t="s">
        <v>320</v>
      </c>
      <c r="C1278" s="567">
        <v>128046</v>
      </c>
      <c r="D1278" s="560">
        <v>122162</v>
      </c>
      <c r="E1278" s="554">
        <v>4019</v>
      </c>
      <c r="F1278" s="554">
        <v>708</v>
      </c>
      <c r="G1278" s="554">
        <v>76416</v>
      </c>
      <c r="H1278" s="551">
        <v>1490.92</v>
      </c>
      <c r="I1278" s="562">
        <v>43736</v>
      </c>
    </row>
    <row r="1279" spans="2:9" ht="10.5" customHeight="1" x14ac:dyDescent="0.2">
      <c r="B1279" s="591" t="s">
        <v>321</v>
      </c>
      <c r="C1279" s="567">
        <v>157589</v>
      </c>
      <c r="D1279" s="560">
        <v>139268</v>
      </c>
      <c r="E1279" s="554">
        <v>4425</v>
      </c>
      <c r="F1279" s="554">
        <v>677</v>
      </c>
      <c r="G1279" s="554">
        <v>114000</v>
      </c>
      <c r="H1279" s="551">
        <v>1137.8399999999999</v>
      </c>
      <c r="I1279" s="562">
        <v>34905</v>
      </c>
    </row>
    <row r="1280" spans="2:9" ht="10.5" customHeight="1" x14ac:dyDescent="0.2">
      <c r="B1280" s="591" t="s">
        <v>322</v>
      </c>
      <c r="C1280" s="567">
        <v>155477</v>
      </c>
      <c r="D1280" s="560">
        <v>82516</v>
      </c>
      <c r="E1280" s="554">
        <v>4120</v>
      </c>
      <c r="F1280" s="554">
        <v>635</v>
      </c>
      <c r="G1280" s="554">
        <v>109500</v>
      </c>
      <c r="H1280" s="551">
        <v>690</v>
      </c>
      <c r="I1280" s="562">
        <v>37886</v>
      </c>
    </row>
    <row r="1281" spans="2:11" ht="10.5" customHeight="1" x14ac:dyDescent="0.2">
      <c r="B1281" s="591" t="s">
        <v>323</v>
      </c>
      <c r="C1281" s="567">
        <v>196037</v>
      </c>
      <c r="D1281" s="560">
        <v>280053</v>
      </c>
      <c r="E1281" s="554">
        <v>4119</v>
      </c>
      <c r="F1281" s="554">
        <v>847</v>
      </c>
      <c r="G1281" s="554">
        <v>139500</v>
      </c>
      <c r="H1281" s="551">
        <v>1952.67</v>
      </c>
      <c r="I1281" s="562">
        <v>48448</v>
      </c>
    </row>
    <row r="1282" spans="2:11" ht="10.5" customHeight="1" x14ac:dyDescent="0.2">
      <c r="B1282" s="591" t="s">
        <v>279</v>
      </c>
      <c r="C1282" s="567">
        <v>212181</v>
      </c>
      <c r="D1282" s="560">
        <v>282409</v>
      </c>
      <c r="E1282" s="554">
        <v>3700</v>
      </c>
      <c r="F1282" s="554">
        <v>903</v>
      </c>
      <c r="G1282" s="554">
        <v>132000</v>
      </c>
      <c r="H1282" s="551">
        <v>2056</v>
      </c>
      <c r="I1282" s="562">
        <v>72830</v>
      </c>
    </row>
    <row r="1283" spans="2:11" ht="10.5" customHeight="1" x14ac:dyDescent="0.2">
      <c r="B1283" s="591"/>
      <c r="C1283" s="567"/>
      <c r="D1283" s="560"/>
      <c r="E1283" s="554"/>
      <c r="F1283" s="554"/>
      <c r="G1283" s="554"/>
      <c r="H1283" s="551"/>
      <c r="I1283" s="562"/>
    </row>
    <row r="1284" spans="2:11" ht="10.5" customHeight="1" x14ac:dyDescent="0.2">
      <c r="B1284" s="592" t="s">
        <v>324</v>
      </c>
      <c r="C1284" s="330">
        <v>322834</v>
      </c>
      <c r="D1284" s="330">
        <v>227518</v>
      </c>
      <c r="E1284" s="554">
        <v>2976</v>
      </c>
      <c r="F1284" s="554">
        <v>689</v>
      </c>
      <c r="G1284" s="554">
        <v>159000</v>
      </c>
      <c r="H1284" s="551">
        <v>1270.67</v>
      </c>
      <c r="I1284" s="323">
        <v>157964</v>
      </c>
    </row>
    <row r="1285" spans="2:11" ht="10.5" customHeight="1" x14ac:dyDescent="0.2">
      <c r="B1285" s="592" t="s">
        <v>325</v>
      </c>
      <c r="C1285" s="330">
        <v>310969</v>
      </c>
      <c r="D1285" s="330">
        <v>335549</v>
      </c>
      <c r="E1285" s="554">
        <v>3980</v>
      </c>
      <c r="F1285" s="560">
        <v>921</v>
      </c>
      <c r="G1285" s="560">
        <v>129149</v>
      </c>
      <c r="H1285" s="538">
        <v>2377.4499999999998</v>
      </c>
      <c r="I1285" s="323">
        <v>174000</v>
      </c>
      <c r="K1285" s="59"/>
    </row>
    <row r="1286" spans="2:11" ht="10.5" customHeight="1" x14ac:dyDescent="0.2">
      <c r="B1286" s="591" t="s">
        <v>278</v>
      </c>
      <c r="C1286" s="330">
        <v>297596</v>
      </c>
      <c r="D1286" s="330">
        <v>411065</v>
      </c>
      <c r="E1286" s="554">
        <v>3140</v>
      </c>
      <c r="F1286" s="560">
        <v>1206</v>
      </c>
      <c r="G1286" s="560">
        <v>166515</v>
      </c>
      <c r="H1286" s="538">
        <v>2329.46</v>
      </c>
      <c r="I1286" s="323">
        <v>124893</v>
      </c>
    </row>
    <row r="1287" spans="2:11" ht="10.5" customHeight="1" x14ac:dyDescent="0.2">
      <c r="B1287" s="591" t="s">
        <v>715</v>
      </c>
      <c r="C1287" s="330">
        <v>323346</v>
      </c>
      <c r="D1287" s="330">
        <v>370730</v>
      </c>
      <c r="E1287" s="554">
        <v>3340</v>
      </c>
      <c r="F1287" s="560">
        <v>1518</v>
      </c>
      <c r="G1287" s="560">
        <v>170136</v>
      </c>
      <c r="H1287" s="538">
        <v>2009.66</v>
      </c>
      <c r="I1287" s="323">
        <v>146633</v>
      </c>
    </row>
    <row r="1288" spans="2:11" ht="10.5" customHeight="1" x14ac:dyDescent="0.2">
      <c r="B1288" s="591" t="s">
        <v>743</v>
      </c>
      <c r="C1288" s="330">
        <v>300060</v>
      </c>
      <c r="D1288" s="330">
        <v>466039</v>
      </c>
      <c r="E1288" s="554">
        <v>3736</v>
      </c>
      <c r="F1288" s="560">
        <v>1444</v>
      </c>
      <c r="G1288" s="560">
        <v>174054</v>
      </c>
      <c r="H1288" s="538">
        <v>2401.54</v>
      </c>
      <c r="I1288" s="323">
        <v>118662</v>
      </c>
    </row>
    <row r="1289" spans="2:11" ht="10.5" customHeight="1" x14ac:dyDescent="0.2">
      <c r="B1289" s="591"/>
      <c r="C1289" s="330"/>
      <c r="D1289" s="330"/>
      <c r="E1289" s="554"/>
      <c r="F1289" s="560"/>
      <c r="G1289" s="560"/>
      <c r="H1289" s="538"/>
      <c r="I1289" s="323"/>
    </row>
    <row r="1290" spans="2:11" ht="10.5" customHeight="1" x14ac:dyDescent="0.2">
      <c r="B1290" s="591" t="s">
        <v>496</v>
      </c>
      <c r="C1290" s="330">
        <v>363052</v>
      </c>
      <c r="D1290" s="330">
        <v>285095</v>
      </c>
      <c r="E1290" s="554">
        <v>3535</v>
      </c>
      <c r="F1290" s="560">
        <v>1494</v>
      </c>
      <c r="G1290" s="560">
        <v>226517</v>
      </c>
      <c r="H1290" s="538">
        <v>1031.71</v>
      </c>
      <c r="I1290" s="323">
        <v>129580</v>
      </c>
    </row>
    <row r="1291" spans="2:11" ht="10.5" customHeight="1" x14ac:dyDescent="0.2">
      <c r="B1291" s="591" t="s">
        <v>382</v>
      </c>
      <c r="C1291" s="330">
        <v>354120</v>
      </c>
      <c r="D1291" s="330">
        <v>359806</v>
      </c>
      <c r="E1291" s="554">
        <v>3914</v>
      </c>
      <c r="F1291" s="560">
        <v>1499</v>
      </c>
      <c r="G1291" s="560">
        <v>157617</v>
      </c>
      <c r="H1291" s="538">
        <v>1755.08</v>
      </c>
      <c r="I1291" s="323">
        <v>188811</v>
      </c>
    </row>
    <row r="1292" spans="2:11" ht="10.5" customHeight="1" x14ac:dyDescent="0.2">
      <c r="B1292" s="300">
        <v>39295.875</v>
      </c>
      <c r="C1292" s="330">
        <v>388785</v>
      </c>
      <c r="D1292" s="330">
        <v>634438</v>
      </c>
      <c r="E1292" s="554">
        <v>4132</v>
      </c>
      <c r="F1292" s="560">
        <v>1791</v>
      </c>
      <c r="G1292" s="560">
        <v>214622</v>
      </c>
      <c r="H1292" s="538">
        <v>2711.99</v>
      </c>
      <c r="I1292" s="323">
        <v>166048</v>
      </c>
    </row>
    <row r="1293" spans="2:11" ht="10.5" customHeight="1" x14ac:dyDescent="0.2">
      <c r="B1293" s="300">
        <v>39692</v>
      </c>
      <c r="C1293" s="330">
        <v>340787</v>
      </c>
      <c r="D1293" s="330">
        <v>740657</v>
      </c>
      <c r="E1293" s="554">
        <v>3596</v>
      </c>
      <c r="F1293" s="560">
        <v>2269</v>
      </c>
      <c r="G1293" s="560">
        <v>190022</v>
      </c>
      <c r="H1293" s="538">
        <v>3707.08</v>
      </c>
      <c r="I1293" s="323">
        <v>143708</v>
      </c>
    </row>
    <row r="1294" spans="2:11" ht="10.5" customHeight="1" x14ac:dyDescent="0.2">
      <c r="B1294" s="300">
        <v>40087</v>
      </c>
      <c r="C1294" s="330">
        <v>406694</v>
      </c>
      <c r="D1294" s="330">
        <v>447312</v>
      </c>
      <c r="E1294" s="554">
        <v>4427</v>
      </c>
      <c r="F1294" s="560">
        <v>1855</v>
      </c>
      <c r="G1294" s="560">
        <v>210923</v>
      </c>
      <c r="H1294" s="538">
        <v>1839.53</v>
      </c>
      <c r="I1294" s="323">
        <v>187082</v>
      </c>
    </row>
    <row r="1295" spans="2:11" ht="10.5" customHeight="1" x14ac:dyDescent="0.2">
      <c r="B1295" s="593"/>
      <c r="C1295" s="330"/>
      <c r="D1295" s="330"/>
      <c r="E1295" s="554"/>
      <c r="F1295" s="560"/>
      <c r="G1295" s="560"/>
      <c r="H1295" s="538"/>
      <c r="I1295" s="323"/>
    </row>
    <row r="1296" spans="2:11" ht="10.5" customHeight="1" x14ac:dyDescent="0.2">
      <c r="B1296" s="300">
        <v>40483.727268518516</v>
      </c>
      <c r="C1296" s="330">
        <v>343028</v>
      </c>
      <c r="D1296" s="330">
        <v>860725</v>
      </c>
      <c r="E1296" s="554">
        <v>5393</v>
      </c>
      <c r="F1296" s="560">
        <v>1472</v>
      </c>
      <c r="G1296" s="560">
        <v>209892</v>
      </c>
      <c r="H1296" s="538">
        <v>3878.98</v>
      </c>
      <c r="I1296" s="323">
        <v>122572</v>
      </c>
    </row>
    <row r="1297" spans="2:11" ht="10.5" customHeight="1" x14ac:dyDescent="0.2">
      <c r="B1297" s="319" t="s">
        <v>335</v>
      </c>
      <c r="C1297" s="330">
        <v>415572</v>
      </c>
      <c r="D1297" s="330">
        <v>942213</v>
      </c>
      <c r="E1297" s="560">
        <v>4412</v>
      </c>
      <c r="F1297" s="560">
        <v>2082</v>
      </c>
      <c r="G1297" s="560">
        <v>207879</v>
      </c>
      <c r="H1297" s="538">
        <v>4087.03</v>
      </c>
      <c r="I1297" s="323">
        <v>199034</v>
      </c>
    </row>
    <row r="1298" spans="2:11" ht="10.5" customHeight="1" x14ac:dyDescent="0.2">
      <c r="B1298" s="319" t="s">
        <v>1318</v>
      </c>
      <c r="C1298" s="330">
        <v>308741</v>
      </c>
      <c r="D1298" s="330">
        <v>850509</v>
      </c>
      <c r="E1298" s="560">
        <v>4306</v>
      </c>
      <c r="F1298" s="560">
        <v>2306</v>
      </c>
      <c r="G1298" s="560">
        <v>180246</v>
      </c>
      <c r="H1298" s="538">
        <v>4370.82</v>
      </c>
      <c r="I1298" s="323">
        <v>120043</v>
      </c>
      <c r="K1298" s="59"/>
    </row>
    <row r="1299" spans="2:11" ht="10.5" customHeight="1" x14ac:dyDescent="0.2">
      <c r="B1299" s="319" t="s">
        <v>1356</v>
      </c>
      <c r="C1299" s="330">
        <v>443066</v>
      </c>
      <c r="D1299" s="580">
        <v>1371710</v>
      </c>
      <c r="E1299" s="560">
        <v>6017</v>
      </c>
      <c r="F1299" s="560">
        <v>2336</v>
      </c>
      <c r="G1299" s="560">
        <v>252959</v>
      </c>
      <c r="H1299" s="538">
        <v>5060.0600000000004</v>
      </c>
      <c r="I1299" s="323">
        <v>178331</v>
      </c>
      <c r="K1299" s="59"/>
    </row>
    <row r="1300" spans="2:11" ht="10.5" customHeight="1" x14ac:dyDescent="0.2">
      <c r="B1300" s="319" t="s">
        <v>1357</v>
      </c>
      <c r="C1300" s="330">
        <v>417421</v>
      </c>
      <c r="D1300" s="580">
        <v>1242522</v>
      </c>
      <c r="E1300" s="560">
        <v>4428</v>
      </c>
      <c r="F1300" s="560">
        <v>3113</v>
      </c>
      <c r="G1300" s="560">
        <v>217595</v>
      </c>
      <c r="H1300" s="538">
        <v>5246.61</v>
      </c>
      <c r="I1300" s="323">
        <v>191138</v>
      </c>
      <c r="K1300" s="59"/>
    </row>
    <row r="1301" spans="2:11" ht="10.5" customHeight="1" x14ac:dyDescent="0.2">
      <c r="B1301" s="319"/>
      <c r="C1301" s="330"/>
      <c r="D1301" s="580"/>
      <c r="E1301" s="560"/>
      <c r="F1301" s="560"/>
      <c r="G1301" s="560"/>
      <c r="H1301" s="538"/>
      <c r="I1301" s="323"/>
      <c r="K1301" s="59"/>
    </row>
    <row r="1302" spans="2:11" ht="10.5" customHeight="1" x14ac:dyDescent="0.2">
      <c r="B1302" s="319" t="s">
        <v>1400</v>
      </c>
      <c r="C1302" s="330">
        <v>390899</v>
      </c>
      <c r="D1302" s="580">
        <v>1472269</v>
      </c>
      <c r="E1302" s="560">
        <v>3918</v>
      </c>
      <c r="F1302" s="560">
        <v>3960</v>
      </c>
      <c r="G1302" s="560">
        <v>229388</v>
      </c>
      <c r="H1302" s="538" t="s">
        <v>1604</v>
      </c>
      <c r="I1302" s="323">
        <v>153801</v>
      </c>
      <c r="K1302" s="59"/>
    </row>
    <row r="1303" spans="2:11" ht="10.5" customHeight="1" x14ac:dyDescent="0.2">
      <c r="B1303" s="319" t="s">
        <v>1423</v>
      </c>
      <c r="C1303" s="330">
        <v>318264</v>
      </c>
      <c r="D1303" s="580">
        <v>1719741</v>
      </c>
      <c r="E1303" s="560">
        <v>3538</v>
      </c>
      <c r="F1303" s="560">
        <v>5240</v>
      </c>
      <c r="G1303" s="560">
        <v>209913</v>
      </c>
      <c r="H1303" s="538" t="s">
        <v>1605</v>
      </c>
      <c r="I1303" s="323">
        <v>101303</v>
      </c>
      <c r="K1303" s="59"/>
    </row>
    <row r="1304" spans="2:11" ht="10.5" customHeight="1" x14ac:dyDescent="0.2">
      <c r="B1304" s="320" t="s">
        <v>1483</v>
      </c>
      <c r="C1304" s="589">
        <v>323561</v>
      </c>
      <c r="D1304" s="581">
        <v>1854875</v>
      </c>
      <c r="E1304" s="561">
        <v>8401</v>
      </c>
      <c r="F1304" s="561">
        <v>2490</v>
      </c>
      <c r="G1304" s="561">
        <v>228517</v>
      </c>
      <c r="H1304" s="539" t="s">
        <v>1606</v>
      </c>
      <c r="I1304" s="325">
        <v>78639</v>
      </c>
    </row>
    <row r="1305" spans="2:11" ht="6" customHeight="1" x14ac:dyDescent="0.2">
      <c r="B1305" s="1247"/>
      <c r="C1305" s="1327"/>
      <c r="D1305" s="958"/>
      <c r="E1305" s="567"/>
      <c r="F1305" s="567"/>
      <c r="G1305" s="567"/>
      <c r="H1305" s="1287"/>
      <c r="I1305" s="1322"/>
    </row>
    <row r="1306" spans="2:11" ht="10.5" customHeight="1" x14ac:dyDescent="0.2">
      <c r="B1306" s="1825" t="s">
        <v>1290</v>
      </c>
      <c r="C1306" s="1826"/>
      <c r="D1306" s="1826"/>
      <c r="E1306" s="1826"/>
      <c r="F1306" s="1826"/>
      <c r="G1306" s="1241"/>
      <c r="H1306" s="1241"/>
    </row>
    <row r="1307" spans="2:11" ht="10.5" customHeight="1" x14ac:dyDescent="0.2">
      <c r="B1307" s="1241" t="s">
        <v>1291</v>
      </c>
      <c r="C1307" s="1241"/>
      <c r="D1307" s="1241"/>
      <c r="E1307" s="1241"/>
      <c r="F1307" s="1241"/>
      <c r="G1307" s="1241"/>
      <c r="H1307" s="1241"/>
    </row>
    <row r="1308" spans="2:11" ht="10.5" customHeight="1" x14ac:dyDescent="0.2">
      <c r="B1308" s="1241" t="s">
        <v>1274</v>
      </c>
      <c r="C1308" s="1241"/>
      <c r="D1308" s="1241"/>
      <c r="E1308" s="1241"/>
      <c r="F1308" s="1241"/>
      <c r="G1308" s="1241"/>
      <c r="H1308" s="1241"/>
    </row>
    <row r="1309" spans="2:11" ht="10.5" customHeight="1" x14ac:dyDescent="0.2">
      <c r="B1309" s="1241" t="s">
        <v>1275</v>
      </c>
      <c r="C1309" s="1241"/>
      <c r="D1309" s="1241"/>
      <c r="E1309" s="1241"/>
      <c r="F1309" s="1241"/>
      <c r="G1309" s="1241"/>
      <c r="H1309" s="1241"/>
    </row>
    <row r="1310" spans="2:11" ht="10.5" customHeight="1" x14ac:dyDescent="0.2">
      <c r="B1310" s="1241" t="s">
        <v>1276</v>
      </c>
      <c r="C1310" s="1241"/>
      <c r="D1310" s="1241"/>
      <c r="E1310" s="1241"/>
      <c r="F1310" s="1241"/>
      <c r="G1310" s="1241"/>
      <c r="H1310" s="1241"/>
    </row>
    <row r="1311" spans="2:11" ht="10.5" customHeight="1" x14ac:dyDescent="0.2">
      <c r="B1311" s="1241" t="s">
        <v>1277</v>
      </c>
      <c r="C1311" s="1241"/>
      <c r="D1311" s="1241"/>
      <c r="E1311" s="1241"/>
      <c r="F1311" s="1241"/>
      <c r="G1311" s="1241"/>
      <c r="H1311" s="1241"/>
    </row>
    <row r="1312" spans="2:11" ht="10.5" customHeight="1" x14ac:dyDescent="0.2">
      <c r="B1312" s="1811" t="s">
        <v>1401</v>
      </c>
      <c r="C1312" s="1811"/>
      <c r="D1312" s="1811"/>
      <c r="E1312" s="1811"/>
      <c r="F1312" s="1811"/>
      <c r="G1312" s="1811"/>
      <c r="H1312" s="1811"/>
    </row>
    <row r="1313" spans="2:9" ht="10.5" customHeight="1" x14ac:dyDescent="0.2">
      <c r="B1313" s="1246" t="s">
        <v>1278</v>
      </c>
      <c r="C1313" s="1246"/>
      <c r="D1313" s="1246"/>
      <c r="E1313" s="1246"/>
      <c r="F1313" s="1246"/>
      <c r="G1313" s="1246"/>
      <c r="H1313" s="1246"/>
    </row>
    <row r="1314" spans="2:9" ht="10.5" customHeight="1" x14ac:dyDescent="0.2">
      <c r="B1314" s="1246" t="s">
        <v>1279</v>
      </c>
      <c r="C1314" s="1246"/>
      <c r="D1314" s="1246"/>
      <c r="E1314" s="1246"/>
      <c r="F1314" s="1246"/>
      <c r="G1314" s="1246"/>
      <c r="H1314" s="1246"/>
    </row>
    <row r="1315" spans="2:9" ht="10.5" customHeight="1" x14ac:dyDescent="0.2">
      <c r="B1315" s="1241" t="s">
        <v>1292</v>
      </c>
      <c r="C1315" s="1241"/>
      <c r="D1315" s="1241"/>
      <c r="E1315" s="1241"/>
      <c r="F1315" s="1241"/>
      <c r="G1315" s="1241"/>
      <c r="H1315" s="1241"/>
    </row>
    <row r="1316" spans="2:9" ht="10.5" customHeight="1" x14ac:dyDescent="0.2">
      <c r="B1316" s="48"/>
      <c r="C1316" s="51"/>
      <c r="D1316" s="51"/>
      <c r="E1316" s="51"/>
      <c r="F1316" s="51"/>
      <c r="G1316" s="51"/>
      <c r="H1316" s="51"/>
      <c r="I1316" s="51"/>
    </row>
    <row r="1317" spans="2:9" ht="10.5" customHeight="1" x14ac:dyDescent="0.2">
      <c r="B1317" s="48"/>
    </row>
    <row r="1318" spans="2:9" ht="10.5" customHeight="1" x14ac:dyDescent="0.2">
      <c r="B1318" s="48"/>
    </row>
    <row r="1319" spans="2:9" ht="10.5" customHeight="1" x14ac:dyDescent="0.2">
      <c r="B1319" s="48"/>
    </row>
    <row r="1320" spans="2:9" ht="10.5" customHeight="1" x14ac:dyDescent="0.2">
      <c r="B1320" s="48"/>
    </row>
    <row r="1321" spans="2:9" ht="10.5" customHeight="1" x14ac:dyDescent="0.2">
      <c r="B1321" s="48"/>
      <c r="G1321" s="149">
        <v>53</v>
      </c>
    </row>
    <row r="1322" spans="2:9" ht="10.5" customHeight="1" x14ac:dyDescent="0.2"/>
    <row r="1323" spans="2:9" ht="11.45" customHeight="1" x14ac:dyDescent="0.2">
      <c r="B1323" s="60" t="s">
        <v>20</v>
      </c>
    </row>
    <row r="1324" spans="2:9" ht="11.25" customHeight="1" x14ac:dyDescent="0.2">
      <c r="B1324" s="1672" t="s">
        <v>516</v>
      </c>
      <c r="C1324" s="1690" t="s">
        <v>295</v>
      </c>
      <c r="D1324" s="1690" t="s">
        <v>810</v>
      </c>
      <c r="E1324" s="1698" t="s">
        <v>1070</v>
      </c>
      <c r="F1324" s="1700"/>
      <c r="G1324" s="1698" t="s">
        <v>1082</v>
      </c>
      <c r="H1324" s="1700"/>
    </row>
    <row r="1325" spans="2:9" ht="22.5" customHeight="1" x14ac:dyDescent="0.2">
      <c r="B1325" s="1712"/>
      <c r="C1325" s="1691"/>
      <c r="D1325" s="1691"/>
      <c r="E1325" s="255" t="s">
        <v>459</v>
      </c>
      <c r="F1325" s="272" t="s">
        <v>460</v>
      </c>
      <c r="G1325" s="272" t="s">
        <v>459</v>
      </c>
      <c r="H1325" s="272" t="s">
        <v>461</v>
      </c>
    </row>
    <row r="1326" spans="2:9" ht="11.45" customHeight="1" x14ac:dyDescent="0.2">
      <c r="B1326" s="1673"/>
      <c r="C1326" s="332" t="s">
        <v>1247</v>
      </c>
      <c r="D1326" s="63" t="s">
        <v>493</v>
      </c>
      <c r="E1326" s="430" t="s">
        <v>1247</v>
      </c>
      <c r="F1326" s="430" t="s">
        <v>916</v>
      </c>
      <c r="G1326" s="430" t="s">
        <v>1247</v>
      </c>
      <c r="H1326" s="430" t="s">
        <v>916</v>
      </c>
    </row>
    <row r="1327" spans="2:9" ht="10.5" customHeight="1" x14ac:dyDescent="0.2">
      <c r="B1327" s="298" t="s">
        <v>148</v>
      </c>
      <c r="C1327" s="554">
        <v>14038</v>
      </c>
      <c r="D1327" s="330">
        <v>1551</v>
      </c>
      <c r="E1327" s="554">
        <v>7016</v>
      </c>
      <c r="F1327" s="554">
        <v>130</v>
      </c>
      <c r="G1327" s="554">
        <v>6</v>
      </c>
      <c r="H1327" s="525">
        <v>166.67</v>
      </c>
    </row>
    <row r="1328" spans="2:9" ht="10.5" customHeight="1" x14ac:dyDescent="0.2">
      <c r="B1328" s="298" t="s">
        <v>149</v>
      </c>
      <c r="C1328" s="554">
        <v>19936</v>
      </c>
      <c r="D1328" s="330">
        <v>2008</v>
      </c>
      <c r="E1328" s="554">
        <v>9968</v>
      </c>
      <c r="F1328" s="554">
        <v>118</v>
      </c>
      <c r="G1328" s="554" t="s">
        <v>369</v>
      </c>
      <c r="H1328" s="525" t="s">
        <v>369</v>
      </c>
    </row>
    <row r="1329" spans="2:8" ht="10.5" customHeight="1" x14ac:dyDescent="0.2">
      <c r="B1329" s="298" t="s">
        <v>150</v>
      </c>
      <c r="C1329" s="554">
        <v>17351</v>
      </c>
      <c r="D1329" s="330">
        <v>2172</v>
      </c>
      <c r="E1329" s="554">
        <v>8665</v>
      </c>
      <c r="F1329" s="554">
        <v>147</v>
      </c>
      <c r="G1329" s="554">
        <v>21</v>
      </c>
      <c r="H1329" s="525">
        <v>190.48</v>
      </c>
    </row>
    <row r="1330" spans="2:8" ht="10.5" customHeight="1" x14ac:dyDescent="0.2">
      <c r="B1330" s="298" t="s">
        <v>748</v>
      </c>
      <c r="C1330" s="554">
        <v>22497</v>
      </c>
      <c r="D1330" s="330">
        <v>2655</v>
      </c>
      <c r="E1330" s="554">
        <v>11231</v>
      </c>
      <c r="F1330" s="554">
        <v>138</v>
      </c>
      <c r="G1330" s="554">
        <v>35</v>
      </c>
      <c r="H1330" s="525">
        <v>428.47</v>
      </c>
    </row>
    <row r="1331" spans="2:8" ht="10.5" customHeight="1" x14ac:dyDescent="0.2">
      <c r="B1331" s="298" t="s">
        <v>749</v>
      </c>
      <c r="C1331" s="554">
        <v>23864</v>
      </c>
      <c r="D1331" s="330">
        <v>3388</v>
      </c>
      <c r="E1331" s="554">
        <v>11887</v>
      </c>
      <c r="F1331" s="554">
        <v>167</v>
      </c>
      <c r="G1331" s="554">
        <v>90</v>
      </c>
      <c r="H1331" s="525">
        <v>244.44</v>
      </c>
    </row>
    <row r="1332" spans="2:8" ht="10.5" customHeight="1" x14ac:dyDescent="0.2">
      <c r="B1332" s="298"/>
      <c r="C1332" s="554"/>
      <c r="D1332" s="330"/>
      <c r="E1332" s="554"/>
      <c r="F1332" s="554"/>
      <c r="G1332" s="554"/>
      <c r="H1332" s="525"/>
    </row>
    <row r="1333" spans="2:8" ht="10.5" customHeight="1" x14ac:dyDescent="0.2">
      <c r="B1333" s="298" t="s">
        <v>750</v>
      </c>
      <c r="C1333" s="554">
        <v>26305</v>
      </c>
      <c r="D1333" s="330">
        <v>4114</v>
      </c>
      <c r="E1333" s="554">
        <v>13121</v>
      </c>
      <c r="F1333" s="554">
        <v>182</v>
      </c>
      <c r="G1333" s="554">
        <v>63</v>
      </c>
      <c r="H1333" s="525">
        <v>935.58</v>
      </c>
    </row>
    <row r="1334" spans="2:8" ht="10.5" customHeight="1" x14ac:dyDescent="0.2">
      <c r="B1334" s="298" t="s">
        <v>751</v>
      </c>
      <c r="C1334" s="554">
        <v>24899</v>
      </c>
      <c r="D1334" s="330">
        <v>4797</v>
      </c>
      <c r="E1334" s="554">
        <v>12423</v>
      </c>
      <c r="F1334" s="554">
        <v>226</v>
      </c>
      <c r="G1334" s="554">
        <v>53</v>
      </c>
      <c r="H1334" s="525">
        <v>564.79</v>
      </c>
    </row>
    <row r="1335" spans="2:8" ht="10.5" customHeight="1" x14ac:dyDescent="0.2">
      <c r="B1335" s="298" t="s">
        <v>752</v>
      </c>
      <c r="C1335" s="554">
        <v>25304</v>
      </c>
      <c r="D1335" s="330">
        <v>5737</v>
      </c>
      <c r="E1335" s="554">
        <v>12611</v>
      </c>
      <c r="F1335" s="554">
        <v>266</v>
      </c>
      <c r="G1335" s="554">
        <v>82</v>
      </c>
      <c r="H1335" s="525">
        <v>326.61</v>
      </c>
    </row>
    <row r="1336" spans="2:8" ht="10.5" customHeight="1" x14ac:dyDescent="0.2">
      <c r="B1336" s="298" t="s">
        <v>753</v>
      </c>
      <c r="C1336" s="554">
        <v>25598</v>
      </c>
      <c r="D1336" s="330">
        <v>7067</v>
      </c>
      <c r="E1336" s="554">
        <v>12793</v>
      </c>
      <c r="F1336" s="554">
        <v>325</v>
      </c>
      <c r="G1336" s="554">
        <v>12</v>
      </c>
      <c r="H1336" s="525">
        <v>409.67</v>
      </c>
    </row>
    <row r="1337" spans="2:8" ht="10.5" customHeight="1" x14ac:dyDescent="0.2">
      <c r="B1337" s="298" t="s">
        <v>754</v>
      </c>
      <c r="C1337" s="554">
        <v>28362</v>
      </c>
      <c r="D1337" s="330">
        <v>9275</v>
      </c>
      <c r="E1337" s="554">
        <v>14150</v>
      </c>
      <c r="F1337" s="554">
        <v>385</v>
      </c>
      <c r="G1337" s="554">
        <v>62</v>
      </c>
      <c r="H1337" s="525">
        <v>322.67</v>
      </c>
    </row>
    <row r="1338" spans="2:8" ht="10.5" customHeight="1" x14ac:dyDescent="0.2">
      <c r="B1338" s="298"/>
      <c r="C1338" s="554"/>
      <c r="D1338" s="330"/>
      <c r="E1338" s="554"/>
      <c r="F1338" s="554"/>
      <c r="G1338" s="554"/>
      <c r="H1338" s="525"/>
    </row>
    <row r="1339" spans="2:8" ht="10.5" customHeight="1" x14ac:dyDescent="0.2">
      <c r="B1339" s="298" t="s">
        <v>755</v>
      </c>
      <c r="C1339" s="554">
        <v>24678</v>
      </c>
      <c r="D1339" s="330">
        <v>9797</v>
      </c>
      <c r="E1339" s="554">
        <v>12339</v>
      </c>
      <c r="F1339" s="554">
        <v>467</v>
      </c>
      <c r="G1339" s="554" t="s">
        <v>369</v>
      </c>
      <c r="H1339" s="525" t="s">
        <v>369</v>
      </c>
    </row>
    <row r="1340" spans="2:8" ht="10.5" customHeight="1" x14ac:dyDescent="0.2">
      <c r="B1340" s="298" t="s">
        <v>756</v>
      </c>
      <c r="C1340" s="554">
        <v>28026</v>
      </c>
      <c r="D1340" s="330">
        <v>11280</v>
      </c>
      <c r="E1340" s="554">
        <v>13967</v>
      </c>
      <c r="F1340" s="554">
        <v>474</v>
      </c>
      <c r="G1340" s="554">
        <v>94</v>
      </c>
      <c r="H1340" s="525">
        <v>361.7</v>
      </c>
    </row>
    <row r="1341" spans="2:8" ht="10.5" customHeight="1" x14ac:dyDescent="0.2">
      <c r="B1341" s="298" t="s">
        <v>757</v>
      </c>
      <c r="C1341" s="554">
        <v>28638</v>
      </c>
      <c r="D1341" s="330">
        <v>13833</v>
      </c>
      <c r="E1341" s="554">
        <v>14170</v>
      </c>
      <c r="F1341" s="554">
        <v>560</v>
      </c>
      <c r="G1341" s="554">
        <v>298</v>
      </c>
      <c r="H1341" s="525">
        <v>1157.72</v>
      </c>
    </row>
    <row r="1342" spans="2:8" ht="10.5" customHeight="1" x14ac:dyDescent="0.2">
      <c r="B1342" s="298" t="s">
        <v>758</v>
      </c>
      <c r="C1342" s="554">
        <v>31990</v>
      </c>
      <c r="D1342" s="330">
        <v>17671</v>
      </c>
      <c r="E1342" s="554">
        <v>15110</v>
      </c>
      <c r="F1342" s="554">
        <v>627</v>
      </c>
      <c r="G1342" s="554">
        <v>1770</v>
      </c>
      <c r="H1342" s="525">
        <v>892.09</v>
      </c>
    </row>
    <row r="1343" spans="2:8" ht="10.5" customHeight="1" x14ac:dyDescent="0.2">
      <c r="B1343" s="298" t="s">
        <v>759</v>
      </c>
      <c r="C1343" s="554">
        <v>34033</v>
      </c>
      <c r="D1343" s="330">
        <v>22730</v>
      </c>
      <c r="E1343" s="554">
        <v>15273</v>
      </c>
      <c r="F1343" s="554">
        <v>755</v>
      </c>
      <c r="G1343" s="554">
        <v>3485</v>
      </c>
      <c r="H1343" s="525">
        <v>900.14</v>
      </c>
    </row>
    <row r="1344" spans="2:8" ht="10.5" customHeight="1" x14ac:dyDescent="0.2">
      <c r="B1344" s="298"/>
      <c r="C1344" s="554"/>
      <c r="D1344" s="330"/>
      <c r="E1344" s="554"/>
      <c r="F1344" s="554"/>
      <c r="G1344" s="554"/>
      <c r="H1344" s="525"/>
    </row>
    <row r="1345" spans="2:8" ht="10.5" customHeight="1" x14ac:dyDescent="0.2">
      <c r="B1345" s="298" t="s">
        <v>760</v>
      </c>
      <c r="C1345" s="554">
        <v>39911</v>
      </c>
      <c r="D1345" s="330">
        <v>29662</v>
      </c>
      <c r="E1345" s="554">
        <v>18536</v>
      </c>
      <c r="F1345" s="554">
        <v>802</v>
      </c>
      <c r="G1345" s="554">
        <v>2901</v>
      </c>
      <c r="H1345" s="525">
        <v>1082.23</v>
      </c>
    </row>
    <row r="1346" spans="2:8" ht="10.5" customHeight="1" x14ac:dyDescent="0.2">
      <c r="B1346" s="298" t="s">
        <v>761</v>
      </c>
      <c r="C1346" s="554">
        <v>37878</v>
      </c>
      <c r="D1346" s="330">
        <v>35874</v>
      </c>
      <c r="E1346" s="554">
        <v>16371</v>
      </c>
      <c r="F1346" s="554">
        <v>986</v>
      </c>
      <c r="G1346" s="554">
        <v>5122</v>
      </c>
      <c r="H1346" s="525">
        <v>1369.01</v>
      </c>
    </row>
    <row r="1347" spans="2:8" ht="10.5" customHeight="1" x14ac:dyDescent="0.2">
      <c r="B1347" s="298" t="s">
        <v>449</v>
      </c>
      <c r="C1347" s="554">
        <v>41610</v>
      </c>
      <c r="D1347" s="330">
        <v>44019</v>
      </c>
      <c r="E1347" s="554">
        <v>17686</v>
      </c>
      <c r="F1347" s="554">
        <v>1039</v>
      </c>
      <c r="G1347" s="554">
        <v>6293</v>
      </c>
      <c r="H1347" s="525">
        <v>1779.49</v>
      </c>
    </row>
    <row r="1348" spans="2:8" ht="10.5" customHeight="1" x14ac:dyDescent="0.2">
      <c r="B1348" s="298" t="s">
        <v>450</v>
      </c>
      <c r="C1348" s="554">
        <v>44212</v>
      </c>
      <c r="D1348" s="330">
        <v>49512</v>
      </c>
      <c r="E1348" s="554">
        <v>18234</v>
      </c>
      <c r="F1348" s="554">
        <v>1025</v>
      </c>
      <c r="G1348" s="554">
        <v>7873</v>
      </c>
      <c r="H1348" s="525">
        <v>2055.91</v>
      </c>
    </row>
    <row r="1349" spans="2:8" ht="10.5" customHeight="1" x14ac:dyDescent="0.2">
      <c r="B1349" s="298" t="s">
        <v>451</v>
      </c>
      <c r="C1349" s="554">
        <v>42575</v>
      </c>
      <c r="D1349" s="330">
        <v>42624</v>
      </c>
      <c r="E1349" s="554">
        <v>20216</v>
      </c>
      <c r="F1349" s="554">
        <v>1034</v>
      </c>
      <c r="G1349" s="554">
        <v>2381</v>
      </c>
      <c r="H1349" s="525">
        <v>2290.0700000000002</v>
      </c>
    </row>
    <row r="1350" spans="2:8" ht="10.5" customHeight="1" x14ac:dyDescent="0.2">
      <c r="B1350" s="298"/>
      <c r="C1350" s="554"/>
      <c r="D1350" s="330"/>
      <c r="E1350" s="554"/>
      <c r="F1350" s="554"/>
      <c r="G1350" s="554"/>
      <c r="H1350" s="525"/>
    </row>
    <row r="1351" spans="2:8" ht="10.5" customHeight="1" x14ac:dyDescent="0.2">
      <c r="B1351" s="298" t="s">
        <v>320</v>
      </c>
      <c r="C1351" s="554">
        <v>41746</v>
      </c>
      <c r="D1351" s="330">
        <v>47617</v>
      </c>
      <c r="E1351" s="554">
        <v>20212</v>
      </c>
      <c r="F1351" s="554">
        <v>1308</v>
      </c>
      <c r="G1351" s="554" t="s">
        <v>452</v>
      </c>
      <c r="H1351" s="525" t="s">
        <v>452</v>
      </c>
    </row>
    <row r="1352" spans="2:8" ht="10.5" customHeight="1" x14ac:dyDescent="0.2">
      <c r="B1352" s="298" t="s">
        <v>321</v>
      </c>
      <c r="C1352" s="554">
        <v>54277</v>
      </c>
      <c r="D1352" s="330">
        <v>48478</v>
      </c>
      <c r="E1352" s="554">
        <v>20323</v>
      </c>
      <c r="F1352" s="554">
        <v>1263</v>
      </c>
      <c r="G1352" s="554" t="s">
        <v>452</v>
      </c>
      <c r="H1352" s="525" t="s">
        <v>452</v>
      </c>
    </row>
    <row r="1353" spans="2:8" ht="10.5" customHeight="1" x14ac:dyDescent="0.2">
      <c r="B1353" s="298" t="s">
        <v>322</v>
      </c>
      <c r="C1353" s="554">
        <v>44011</v>
      </c>
      <c r="D1353" s="330">
        <v>42983</v>
      </c>
      <c r="E1353" s="554">
        <v>19544</v>
      </c>
      <c r="F1353" s="554">
        <v>1203</v>
      </c>
      <c r="G1353" s="554" t="s">
        <v>452</v>
      </c>
      <c r="H1353" s="525" t="s">
        <v>452</v>
      </c>
    </row>
    <row r="1354" spans="2:8" ht="10.5" customHeight="1" x14ac:dyDescent="0.2">
      <c r="B1354" s="298" t="s">
        <v>323</v>
      </c>
      <c r="C1354" s="554">
        <v>43691</v>
      </c>
      <c r="D1354" s="330">
        <v>50326</v>
      </c>
      <c r="E1354" s="554">
        <v>18509</v>
      </c>
      <c r="F1354" s="554">
        <v>1481</v>
      </c>
      <c r="G1354" s="554" t="s">
        <v>452</v>
      </c>
      <c r="H1354" s="525" t="s">
        <v>452</v>
      </c>
    </row>
    <row r="1355" spans="2:8" ht="10.5" customHeight="1" x14ac:dyDescent="0.2">
      <c r="B1355" s="298" t="s">
        <v>279</v>
      </c>
      <c r="C1355" s="554">
        <v>46928</v>
      </c>
      <c r="D1355" s="330">
        <v>47411</v>
      </c>
      <c r="E1355" s="554">
        <v>19235</v>
      </c>
      <c r="F1355" s="554">
        <v>1327</v>
      </c>
      <c r="G1355" s="554" t="s">
        <v>452</v>
      </c>
      <c r="H1355" s="525" t="s">
        <v>452</v>
      </c>
    </row>
    <row r="1356" spans="2:8" ht="10.5" customHeight="1" x14ac:dyDescent="0.2">
      <c r="B1356" s="298"/>
      <c r="C1356" s="554"/>
      <c r="D1356" s="330"/>
      <c r="E1356" s="554"/>
      <c r="F1356" s="554"/>
      <c r="G1356" s="554"/>
      <c r="H1356" s="525"/>
    </row>
    <row r="1357" spans="2:8" ht="10.5" customHeight="1" x14ac:dyDescent="0.2">
      <c r="B1357" s="498" t="s">
        <v>324</v>
      </c>
      <c r="C1357" s="554">
        <v>36679</v>
      </c>
      <c r="D1357" s="330">
        <v>41539</v>
      </c>
      <c r="E1357" s="554">
        <v>15316</v>
      </c>
      <c r="F1357" s="554">
        <v>1467</v>
      </c>
      <c r="G1357" s="554" t="s">
        <v>452</v>
      </c>
      <c r="H1357" s="525" t="s">
        <v>452</v>
      </c>
    </row>
    <row r="1358" spans="2:8" ht="10.5" customHeight="1" x14ac:dyDescent="0.2">
      <c r="B1358" s="498" t="s">
        <v>325</v>
      </c>
      <c r="C1358" s="560">
        <v>41223</v>
      </c>
      <c r="D1358" s="588">
        <v>51309</v>
      </c>
      <c r="E1358" s="560">
        <v>17544</v>
      </c>
      <c r="F1358" s="560">
        <v>1598</v>
      </c>
      <c r="G1358" s="560" t="s">
        <v>452</v>
      </c>
      <c r="H1358" s="526" t="s">
        <v>452</v>
      </c>
    </row>
    <row r="1359" spans="2:8" ht="10.5" customHeight="1" x14ac:dyDescent="0.2">
      <c r="B1359" s="298" t="s">
        <v>278</v>
      </c>
      <c r="C1359" s="560">
        <v>39750</v>
      </c>
      <c r="D1359" s="588">
        <v>55403</v>
      </c>
      <c r="E1359" s="560">
        <v>13825</v>
      </c>
      <c r="F1359" s="560">
        <v>2148</v>
      </c>
      <c r="G1359" s="560" t="s">
        <v>452</v>
      </c>
      <c r="H1359" s="526" t="s">
        <v>452</v>
      </c>
    </row>
    <row r="1360" spans="2:8" ht="10.5" customHeight="1" x14ac:dyDescent="0.2">
      <c r="B1360" s="298" t="s">
        <v>715</v>
      </c>
      <c r="C1360" s="560">
        <v>39914</v>
      </c>
      <c r="D1360" s="588">
        <v>62342</v>
      </c>
      <c r="E1360" s="560">
        <v>16314</v>
      </c>
      <c r="F1360" s="560">
        <v>2096</v>
      </c>
      <c r="G1360" s="560" t="s">
        <v>452</v>
      </c>
      <c r="H1360" s="526" t="s">
        <v>452</v>
      </c>
    </row>
    <row r="1361" spans="2:8" ht="10.5" customHeight="1" x14ac:dyDescent="0.2">
      <c r="B1361" s="298" t="s">
        <v>743</v>
      </c>
      <c r="C1361" s="560">
        <v>35984</v>
      </c>
      <c r="D1361" s="588">
        <v>58795</v>
      </c>
      <c r="E1361" s="560">
        <v>14893</v>
      </c>
      <c r="F1361" s="560">
        <v>2166</v>
      </c>
      <c r="G1361" s="560" t="s">
        <v>452</v>
      </c>
      <c r="H1361" s="526" t="s">
        <v>452</v>
      </c>
    </row>
    <row r="1362" spans="2:8" ht="10.5" customHeight="1" x14ac:dyDescent="0.2">
      <c r="B1362" s="298"/>
      <c r="C1362" s="560"/>
      <c r="D1362" s="588"/>
      <c r="E1362" s="560"/>
      <c r="F1362" s="560"/>
      <c r="G1362" s="560" t="s">
        <v>452</v>
      </c>
      <c r="H1362" s="526" t="s">
        <v>452</v>
      </c>
    </row>
    <row r="1363" spans="2:8" ht="10.5" customHeight="1" x14ac:dyDescent="0.2">
      <c r="B1363" s="298" t="s">
        <v>496</v>
      </c>
      <c r="C1363" s="560">
        <v>49477</v>
      </c>
      <c r="D1363" s="330">
        <v>59365</v>
      </c>
      <c r="E1363" s="560">
        <v>20624</v>
      </c>
      <c r="F1363" s="560">
        <v>1573</v>
      </c>
      <c r="G1363" s="560" t="s">
        <v>452</v>
      </c>
      <c r="H1363" s="526" t="s">
        <v>452</v>
      </c>
    </row>
    <row r="1364" spans="2:8" ht="10.5" customHeight="1" x14ac:dyDescent="0.2">
      <c r="B1364" s="298" t="s">
        <v>382</v>
      </c>
      <c r="C1364" s="560">
        <v>45836</v>
      </c>
      <c r="D1364" s="330">
        <v>66887</v>
      </c>
      <c r="E1364" s="560">
        <v>13806</v>
      </c>
      <c r="F1364" s="560">
        <v>2571</v>
      </c>
      <c r="G1364" s="560" t="s">
        <v>452</v>
      </c>
      <c r="H1364" s="526" t="s">
        <v>452</v>
      </c>
    </row>
    <row r="1365" spans="2:8" ht="10.5" customHeight="1" x14ac:dyDescent="0.2">
      <c r="B1365" s="300">
        <v>39295</v>
      </c>
      <c r="C1365" s="560">
        <v>35380</v>
      </c>
      <c r="D1365" s="330">
        <v>78004</v>
      </c>
      <c r="E1365" s="560">
        <v>13580</v>
      </c>
      <c r="F1365" s="560">
        <v>3151</v>
      </c>
      <c r="G1365" s="560" t="s">
        <v>452</v>
      </c>
      <c r="H1365" s="526" t="s">
        <v>452</v>
      </c>
    </row>
    <row r="1366" spans="2:8" ht="10.5" customHeight="1" x14ac:dyDescent="0.2">
      <c r="B1366" s="300">
        <v>39692</v>
      </c>
      <c r="C1366" s="560">
        <v>30289</v>
      </c>
      <c r="D1366" s="330">
        <v>82637</v>
      </c>
      <c r="E1366" s="560">
        <v>10937</v>
      </c>
      <c r="F1366" s="560">
        <v>4053</v>
      </c>
      <c r="G1366" s="560" t="s">
        <v>452</v>
      </c>
      <c r="H1366" s="526" t="s">
        <v>452</v>
      </c>
    </row>
    <row r="1367" spans="2:8" ht="10.5" customHeight="1" x14ac:dyDescent="0.2">
      <c r="B1367" s="300">
        <v>40087</v>
      </c>
      <c r="C1367" s="560">
        <v>32625</v>
      </c>
      <c r="D1367" s="330">
        <v>93020</v>
      </c>
      <c r="E1367" s="560">
        <v>11927</v>
      </c>
      <c r="F1367" s="560">
        <v>4183</v>
      </c>
      <c r="G1367" s="560" t="s">
        <v>452</v>
      </c>
      <c r="H1367" s="526" t="s">
        <v>452</v>
      </c>
    </row>
    <row r="1368" spans="2:8" ht="10.5" customHeight="1" x14ac:dyDescent="0.2">
      <c r="B1368" s="300"/>
      <c r="C1368" s="560"/>
      <c r="D1368" s="330"/>
      <c r="E1368" s="560"/>
      <c r="F1368" s="560"/>
      <c r="G1368" s="560"/>
      <c r="H1368" s="526"/>
    </row>
    <row r="1369" spans="2:8" ht="10.5" customHeight="1" x14ac:dyDescent="0.2">
      <c r="B1369" s="300">
        <v>40483</v>
      </c>
      <c r="C1369" s="560">
        <v>30909</v>
      </c>
      <c r="D1369" s="330">
        <v>107557</v>
      </c>
      <c r="E1369" s="560">
        <v>12468</v>
      </c>
      <c r="F1369" s="560">
        <v>4719</v>
      </c>
      <c r="G1369" s="560" t="s">
        <v>452</v>
      </c>
      <c r="H1369" s="526" t="s">
        <v>452</v>
      </c>
    </row>
    <row r="1370" spans="2:8" ht="10.5" customHeight="1" x14ac:dyDescent="0.2">
      <c r="B1370" s="319" t="s">
        <v>335</v>
      </c>
      <c r="C1370" s="560">
        <v>28855</v>
      </c>
      <c r="D1370" s="330">
        <v>93569</v>
      </c>
      <c r="E1370" s="560">
        <v>10814</v>
      </c>
      <c r="F1370" s="560">
        <v>4681</v>
      </c>
      <c r="G1370" s="560" t="s">
        <v>452</v>
      </c>
      <c r="H1370" s="526" t="s">
        <v>452</v>
      </c>
    </row>
    <row r="1371" spans="2:8" ht="10.5" customHeight="1" x14ac:dyDescent="0.2">
      <c r="B1371" s="319" t="s">
        <v>1318</v>
      </c>
      <c r="C1371" s="560">
        <v>34942</v>
      </c>
      <c r="D1371" s="330">
        <v>113572</v>
      </c>
      <c r="E1371" s="560">
        <v>12301</v>
      </c>
      <c r="F1371" s="560">
        <v>4966</v>
      </c>
      <c r="G1371" s="560" t="s">
        <v>452</v>
      </c>
      <c r="H1371" s="526" t="s">
        <v>452</v>
      </c>
    </row>
    <row r="1372" spans="2:8" ht="10.5" customHeight="1" x14ac:dyDescent="0.2">
      <c r="B1372" s="319" t="s">
        <v>1356</v>
      </c>
      <c r="C1372" s="560">
        <v>34817</v>
      </c>
      <c r="D1372" s="330">
        <v>137142</v>
      </c>
      <c r="E1372" s="560">
        <v>12887</v>
      </c>
      <c r="F1372" s="560">
        <v>5785</v>
      </c>
      <c r="G1372" s="560" t="s">
        <v>452</v>
      </c>
      <c r="H1372" s="526" t="s">
        <v>452</v>
      </c>
    </row>
    <row r="1373" spans="2:8" ht="10.5" customHeight="1" x14ac:dyDescent="0.2">
      <c r="B1373" s="319" t="s">
        <v>1357</v>
      </c>
      <c r="C1373" s="560">
        <v>40355</v>
      </c>
      <c r="D1373" s="330">
        <v>141029</v>
      </c>
      <c r="E1373" s="560">
        <v>12283</v>
      </c>
      <c r="F1373" s="560">
        <v>6131</v>
      </c>
      <c r="G1373" s="560" t="s">
        <v>452</v>
      </c>
      <c r="H1373" s="526" t="s">
        <v>452</v>
      </c>
    </row>
    <row r="1374" spans="2:8" ht="10.5" customHeight="1" x14ac:dyDescent="0.2">
      <c r="B1374" s="319"/>
      <c r="C1374" s="560"/>
      <c r="D1374" s="330"/>
      <c r="E1374" s="560"/>
      <c r="F1374" s="560"/>
      <c r="G1374" s="560"/>
      <c r="H1374" s="526"/>
    </row>
    <row r="1375" spans="2:8" ht="10.5" customHeight="1" x14ac:dyDescent="0.2">
      <c r="B1375" s="319" t="s">
        <v>1400</v>
      </c>
      <c r="C1375" s="560">
        <v>41959</v>
      </c>
      <c r="D1375" s="330">
        <v>138471</v>
      </c>
      <c r="E1375" s="560">
        <v>11481</v>
      </c>
      <c r="F1375" s="560">
        <v>6341</v>
      </c>
      <c r="G1375" s="560" t="s">
        <v>452</v>
      </c>
      <c r="H1375" s="526" t="s">
        <v>452</v>
      </c>
    </row>
    <row r="1376" spans="2:8" ht="10.5" customHeight="1" x14ac:dyDescent="0.2">
      <c r="B1376" s="319" t="s">
        <v>1423</v>
      </c>
      <c r="C1376" s="560">
        <v>36166</v>
      </c>
      <c r="D1376" s="330">
        <v>195157</v>
      </c>
      <c r="E1376" s="560">
        <v>14831</v>
      </c>
      <c r="F1376" s="560">
        <v>7236</v>
      </c>
      <c r="G1376" s="560" t="s">
        <v>452</v>
      </c>
      <c r="H1376" s="526" t="s">
        <v>452</v>
      </c>
    </row>
    <row r="1377" spans="2:10" ht="10.5" customHeight="1" x14ac:dyDescent="0.2">
      <c r="B1377" s="320" t="s">
        <v>1483</v>
      </c>
      <c r="C1377" s="561">
        <v>40870</v>
      </c>
      <c r="D1377" s="589">
        <v>170740</v>
      </c>
      <c r="E1377" s="561">
        <v>13639</v>
      </c>
      <c r="F1377" s="561">
        <v>6690</v>
      </c>
      <c r="G1377" s="561" t="s">
        <v>452</v>
      </c>
      <c r="H1377" s="527" t="s">
        <v>452</v>
      </c>
      <c r="J1377" s="59"/>
    </row>
    <row r="1378" spans="2:10" ht="6" customHeight="1" x14ac:dyDescent="0.2">
      <c r="B1378" s="1247"/>
      <c r="C1378" s="567"/>
      <c r="D1378" s="1327"/>
      <c r="E1378" s="567"/>
      <c r="F1378" s="567"/>
      <c r="G1378" s="567"/>
      <c r="H1378" s="1032"/>
      <c r="J1378" s="59"/>
    </row>
    <row r="1379" spans="2:10" ht="10.5" customHeight="1" x14ac:dyDescent="0.2">
      <c r="B1379" s="1241" t="s">
        <v>1287</v>
      </c>
      <c r="C1379" s="1241"/>
      <c r="D1379" s="1241"/>
      <c r="E1379" s="1241"/>
      <c r="F1379" s="1241"/>
      <c r="G1379" s="1241"/>
      <c r="H1379" s="1241"/>
    </row>
    <row r="1380" spans="2:10" ht="10.5" customHeight="1" x14ac:dyDescent="0.2">
      <c r="B1380" s="1241" t="s">
        <v>1274</v>
      </c>
      <c r="C1380" s="1241"/>
      <c r="D1380" s="1241"/>
      <c r="E1380" s="1241"/>
      <c r="F1380" s="1241"/>
      <c r="G1380" s="1241"/>
      <c r="H1380" s="1241"/>
    </row>
    <row r="1381" spans="2:10" ht="10.5" customHeight="1" x14ac:dyDescent="0.2">
      <c r="B1381" s="1241" t="s">
        <v>1275</v>
      </c>
      <c r="C1381" s="1241"/>
      <c r="D1381" s="1241"/>
      <c r="E1381" s="1241"/>
      <c r="F1381" s="1241"/>
      <c r="G1381" s="1241"/>
      <c r="H1381" s="1241"/>
    </row>
    <row r="1382" spans="2:10" ht="10.5" customHeight="1" x14ac:dyDescent="0.2">
      <c r="B1382" s="1241" t="s">
        <v>1276</v>
      </c>
      <c r="C1382" s="1241"/>
      <c r="D1382" s="1241"/>
      <c r="E1382" s="1241"/>
      <c r="F1382" s="1241"/>
      <c r="G1382" s="1241"/>
      <c r="H1382" s="1241"/>
    </row>
    <row r="1383" spans="2:10" ht="10.5" customHeight="1" x14ac:dyDescent="0.2">
      <c r="B1383" s="1241" t="s">
        <v>1277</v>
      </c>
      <c r="C1383" s="1241"/>
      <c r="D1383" s="1241"/>
      <c r="E1383" s="1241"/>
      <c r="F1383" s="1241"/>
      <c r="G1383" s="1241"/>
      <c r="H1383" s="1241"/>
    </row>
    <row r="1384" spans="2:10" ht="10.5" customHeight="1" x14ac:dyDescent="0.2">
      <c r="B1384" s="1811" t="s">
        <v>1401</v>
      </c>
      <c r="C1384" s="1811"/>
      <c r="D1384" s="1811"/>
      <c r="E1384" s="1811"/>
      <c r="F1384" s="1811"/>
      <c r="G1384" s="1811"/>
      <c r="H1384" s="1811"/>
    </row>
    <row r="1385" spans="2:10" ht="10.5" customHeight="1" x14ac:dyDescent="0.2">
      <c r="B1385" s="1246" t="s">
        <v>1278</v>
      </c>
      <c r="C1385" s="1246"/>
      <c r="D1385" s="1246"/>
      <c r="E1385" s="1246"/>
      <c r="F1385" s="1246"/>
      <c r="G1385" s="1246"/>
      <c r="H1385" s="1246"/>
    </row>
    <row r="1386" spans="2:10" ht="10.5" customHeight="1" x14ac:dyDescent="0.2">
      <c r="B1386" s="1246" t="s">
        <v>1279</v>
      </c>
      <c r="C1386" s="1246"/>
      <c r="D1386" s="1246"/>
      <c r="E1386" s="1246"/>
      <c r="F1386" s="1246"/>
      <c r="G1386" s="1246"/>
      <c r="H1386" s="1246"/>
    </row>
    <row r="1387" spans="2:10" ht="10.5" customHeight="1" x14ac:dyDescent="0.2">
      <c r="B1387" s="1241" t="s">
        <v>1288</v>
      </c>
      <c r="C1387" s="1241"/>
      <c r="D1387" s="1241"/>
      <c r="E1387" s="1241"/>
      <c r="F1387" s="1241"/>
      <c r="G1387" s="1241"/>
      <c r="H1387" s="1241"/>
    </row>
    <row r="1388" spans="2:10" ht="10.5" customHeight="1" x14ac:dyDescent="0.2">
      <c r="B1388" s="1241" t="s">
        <v>1289</v>
      </c>
      <c r="C1388" s="1241"/>
      <c r="D1388" s="1241"/>
      <c r="E1388" s="1241"/>
      <c r="F1388" s="1241"/>
      <c r="G1388" s="1241"/>
      <c r="H1388" s="1241"/>
    </row>
    <row r="1389" spans="2:10" ht="10.5" customHeight="1" x14ac:dyDescent="0.2">
      <c r="B1389" s="48"/>
      <c r="C1389" s="51"/>
      <c r="D1389" s="51"/>
      <c r="E1389" s="51"/>
      <c r="F1389" s="51"/>
      <c r="G1389" s="51"/>
      <c r="H1389" s="51"/>
    </row>
    <row r="1390" spans="2:10" ht="10.5" customHeight="1" x14ac:dyDescent="0.2">
      <c r="B1390" s="48"/>
    </row>
    <row r="1391" spans="2:10" ht="10.5" customHeight="1" x14ac:dyDescent="0.2">
      <c r="B1391" s="48"/>
    </row>
    <row r="1392" spans="2:10" ht="10.5" customHeight="1" x14ac:dyDescent="0.2">
      <c r="B1392" s="48"/>
    </row>
    <row r="1393" spans="2:16" ht="10.5" customHeight="1" x14ac:dyDescent="0.2">
      <c r="B1393" s="48"/>
    </row>
    <row r="1394" spans="2:16" ht="10.5" customHeight="1" x14ac:dyDescent="0.2">
      <c r="B1394" s="48"/>
      <c r="G1394" s="149">
        <v>54</v>
      </c>
    </row>
    <row r="1395" spans="2:16" ht="10.5" customHeight="1" x14ac:dyDescent="0.2"/>
    <row r="1396" spans="2:16" ht="11.45" customHeight="1" x14ac:dyDescent="0.2">
      <c r="B1396" s="60" t="s">
        <v>22</v>
      </c>
    </row>
    <row r="1397" spans="2:16" ht="24.75" customHeight="1" x14ac:dyDescent="0.2">
      <c r="B1397" s="1672" t="s">
        <v>517</v>
      </c>
      <c r="C1397" s="296" t="s">
        <v>49</v>
      </c>
      <c r="D1397" s="257" t="s">
        <v>50</v>
      </c>
      <c r="E1397" s="296" t="s">
        <v>51</v>
      </c>
      <c r="F1397" s="257" t="s">
        <v>1083</v>
      </c>
      <c r="G1397" s="296" t="s">
        <v>52</v>
      </c>
      <c r="H1397" s="296" t="s">
        <v>53</v>
      </c>
      <c r="I1397" s="296" t="s">
        <v>54</v>
      </c>
      <c r="J1397" s="257" t="s">
        <v>55</v>
      </c>
      <c r="K1397" s="254" t="s">
        <v>56</v>
      </c>
      <c r="L1397" s="254" t="s">
        <v>57</v>
      </c>
      <c r="M1397" s="254" t="s">
        <v>58</v>
      </c>
      <c r="N1397" s="254" t="s">
        <v>59</v>
      </c>
      <c r="O1397" s="296" t="s">
        <v>60</v>
      </c>
      <c r="P1397" s="296" t="s">
        <v>142</v>
      </c>
    </row>
    <row r="1398" spans="2:16" ht="11.25" customHeight="1" x14ac:dyDescent="0.2">
      <c r="B1398" s="1712"/>
      <c r="C1398" s="1792" t="s">
        <v>276</v>
      </c>
      <c r="D1398" s="1853"/>
      <c r="E1398" s="1853"/>
      <c r="F1398" s="1853"/>
      <c r="G1398" s="1853"/>
      <c r="H1398" s="1853"/>
      <c r="I1398" s="1853"/>
      <c r="J1398" s="1853"/>
      <c r="K1398" s="1853"/>
      <c r="L1398" s="1853"/>
      <c r="M1398" s="1853"/>
      <c r="N1398" s="1853"/>
      <c r="O1398" s="1853"/>
      <c r="P1398" s="1814"/>
    </row>
    <row r="1399" spans="2:16" ht="11.25" customHeight="1" x14ac:dyDescent="0.2">
      <c r="B1399" s="697" t="s">
        <v>755</v>
      </c>
      <c r="C1399" s="854">
        <v>1027</v>
      </c>
      <c r="D1399" s="854">
        <v>411</v>
      </c>
      <c r="E1399" s="854">
        <v>159</v>
      </c>
      <c r="F1399" s="854">
        <v>231</v>
      </c>
      <c r="G1399" s="854">
        <v>176</v>
      </c>
      <c r="H1399" s="854">
        <v>51</v>
      </c>
      <c r="I1399" s="854">
        <v>25</v>
      </c>
      <c r="J1399" s="854">
        <v>38</v>
      </c>
      <c r="K1399" s="854">
        <v>42</v>
      </c>
      <c r="L1399" s="854">
        <v>262</v>
      </c>
      <c r="M1399" s="854">
        <v>78</v>
      </c>
      <c r="N1399" s="854">
        <v>34</v>
      </c>
      <c r="O1399" s="854">
        <v>252</v>
      </c>
      <c r="P1399" s="854">
        <f>SUM(C1399:O1399)</f>
        <v>2786</v>
      </c>
    </row>
    <row r="1400" spans="2:16" ht="10.5" customHeight="1" x14ac:dyDescent="0.2">
      <c r="B1400" s="298" t="s">
        <v>756</v>
      </c>
      <c r="C1400" s="554">
        <v>1016</v>
      </c>
      <c r="D1400" s="330">
        <v>399</v>
      </c>
      <c r="E1400" s="554">
        <v>159</v>
      </c>
      <c r="F1400" s="554">
        <v>243</v>
      </c>
      <c r="G1400" s="554">
        <v>174</v>
      </c>
      <c r="H1400" s="554">
        <v>59</v>
      </c>
      <c r="I1400" s="554">
        <v>23</v>
      </c>
      <c r="J1400" s="554">
        <v>30</v>
      </c>
      <c r="K1400" s="330">
        <v>42</v>
      </c>
      <c r="L1400" s="554">
        <v>260</v>
      </c>
      <c r="M1400" s="554">
        <v>78</v>
      </c>
      <c r="N1400" s="554">
        <v>34</v>
      </c>
      <c r="O1400" s="554">
        <v>277</v>
      </c>
      <c r="P1400" s="560">
        <f>SUM(J1400:O1400)+SUM(C1400:I1400)</f>
        <v>2794</v>
      </c>
    </row>
    <row r="1401" spans="2:16" ht="10.5" customHeight="1" x14ac:dyDescent="0.2">
      <c r="B1401" s="298" t="s">
        <v>757</v>
      </c>
      <c r="C1401" s="554">
        <v>1066</v>
      </c>
      <c r="D1401" s="330">
        <v>415</v>
      </c>
      <c r="E1401" s="554">
        <v>162</v>
      </c>
      <c r="F1401" s="554">
        <v>290</v>
      </c>
      <c r="G1401" s="554">
        <v>191</v>
      </c>
      <c r="H1401" s="554">
        <v>60</v>
      </c>
      <c r="I1401" s="554">
        <v>27</v>
      </c>
      <c r="J1401" s="554">
        <v>31</v>
      </c>
      <c r="K1401" s="330">
        <v>36</v>
      </c>
      <c r="L1401" s="554">
        <v>245</v>
      </c>
      <c r="M1401" s="554">
        <v>80</v>
      </c>
      <c r="N1401" s="554">
        <v>31</v>
      </c>
      <c r="O1401" s="554">
        <v>262</v>
      </c>
      <c r="P1401" s="560">
        <f>SUM(J1401:O1401)+SUM(C1401:I1401)</f>
        <v>2896</v>
      </c>
    </row>
    <row r="1402" spans="2:16" ht="10.5" customHeight="1" x14ac:dyDescent="0.2">
      <c r="B1402" s="298" t="s">
        <v>758</v>
      </c>
      <c r="C1402" s="554">
        <v>1258</v>
      </c>
      <c r="D1402" s="330">
        <v>488</v>
      </c>
      <c r="E1402" s="554">
        <v>155</v>
      </c>
      <c r="F1402" s="554">
        <v>260</v>
      </c>
      <c r="G1402" s="554">
        <v>209</v>
      </c>
      <c r="H1402" s="554">
        <v>55</v>
      </c>
      <c r="I1402" s="554">
        <v>29</v>
      </c>
      <c r="J1402" s="554">
        <v>37</v>
      </c>
      <c r="K1402" s="330">
        <v>37</v>
      </c>
      <c r="L1402" s="554">
        <v>241</v>
      </c>
      <c r="M1402" s="554">
        <v>89</v>
      </c>
      <c r="N1402" s="554">
        <v>30</v>
      </c>
      <c r="O1402" s="554">
        <v>280</v>
      </c>
      <c r="P1402" s="560">
        <f>SUM(J1402:O1402)+SUM(C1402:I1402)</f>
        <v>3168</v>
      </c>
    </row>
    <row r="1403" spans="2:16" ht="10.5" customHeight="1" x14ac:dyDescent="0.2">
      <c r="B1403" s="298" t="s">
        <v>759</v>
      </c>
      <c r="C1403" s="554">
        <v>1270</v>
      </c>
      <c r="D1403" s="330">
        <v>389</v>
      </c>
      <c r="E1403" s="554">
        <v>167</v>
      </c>
      <c r="F1403" s="554">
        <v>261</v>
      </c>
      <c r="G1403" s="554">
        <v>208</v>
      </c>
      <c r="H1403" s="554">
        <v>55</v>
      </c>
      <c r="I1403" s="554">
        <v>24</v>
      </c>
      <c r="J1403" s="554">
        <v>32</v>
      </c>
      <c r="K1403" s="330">
        <v>41</v>
      </c>
      <c r="L1403" s="554">
        <v>212</v>
      </c>
      <c r="M1403" s="554">
        <v>90</v>
      </c>
      <c r="N1403" s="554">
        <v>30</v>
      </c>
      <c r="O1403" s="554">
        <v>287</v>
      </c>
      <c r="P1403" s="560">
        <f>SUM(J1403:O1403)+SUM(C1403:I1403)</f>
        <v>3066</v>
      </c>
    </row>
    <row r="1404" spans="2:16" ht="10.5" customHeight="1" x14ac:dyDescent="0.2">
      <c r="B1404" s="298"/>
      <c r="C1404" s="554"/>
      <c r="D1404" s="330"/>
      <c r="E1404" s="554"/>
      <c r="F1404" s="554"/>
      <c r="G1404" s="554"/>
      <c r="H1404" s="554"/>
      <c r="I1404" s="554"/>
      <c r="J1404" s="554"/>
      <c r="K1404" s="330"/>
      <c r="L1404" s="554"/>
      <c r="M1404" s="554"/>
      <c r="N1404" s="554"/>
      <c r="O1404" s="554"/>
      <c r="P1404" s="560"/>
    </row>
    <row r="1405" spans="2:16" ht="10.5" customHeight="1" x14ac:dyDescent="0.2">
      <c r="B1405" s="298" t="s">
        <v>760</v>
      </c>
      <c r="C1405" s="554">
        <v>1311</v>
      </c>
      <c r="D1405" s="330">
        <v>455</v>
      </c>
      <c r="E1405" s="554">
        <v>163</v>
      </c>
      <c r="F1405" s="554">
        <v>269</v>
      </c>
      <c r="G1405" s="554">
        <v>241</v>
      </c>
      <c r="H1405" s="554">
        <v>56</v>
      </c>
      <c r="I1405" s="554">
        <v>24</v>
      </c>
      <c r="J1405" s="554">
        <v>36</v>
      </c>
      <c r="K1405" s="330">
        <v>34</v>
      </c>
      <c r="L1405" s="554">
        <v>220</v>
      </c>
      <c r="M1405" s="554">
        <v>87</v>
      </c>
      <c r="N1405" s="554">
        <v>33</v>
      </c>
      <c r="O1405" s="554">
        <v>278</v>
      </c>
      <c r="P1405" s="560">
        <f>SUM(J1405:O1405)+SUM(C1405:I1405)</f>
        <v>3207</v>
      </c>
    </row>
    <row r="1406" spans="2:16" ht="10.5" customHeight="1" x14ac:dyDescent="0.2">
      <c r="B1406" s="298" t="s">
        <v>761</v>
      </c>
      <c r="C1406" s="554">
        <v>1215</v>
      </c>
      <c r="D1406" s="330">
        <v>451</v>
      </c>
      <c r="E1406" s="554">
        <v>169</v>
      </c>
      <c r="F1406" s="554">
        <v>265</v>
      </c>
      <c r="G1406" s="554">
        <v>231</v>
      </c>
      <c r="H1406" s="554">
        <v>58</v>
      </c>
      <c r="I1406" s="554">
        <v>15</v>
      </c>
      <c r="J1406" s="554">
        <v>36</v>
      </c>
      <c r="K1406" s="330">
        <v>39</v>
      </c>
      <c r="L1406" s="554">
        <v>222</v>
      </c>
      <c r="M1406" s="554">
        <v>93</v>
      </c>
      <c r="N1406" s="554">
        <v>32</v>
      </c>
      <c r="O1406" s="554">
        <v>295</v>
      </c>
      <c r="P1406" s="560">
        <f>SUM(J1406:O1406)+SUM(C1406:I1406)</f>
        <v>3121</v>
      </c>
    </row>
    <row r="1407" spans="2:16" ht="10.5" customHeight="1" x14ac:dyDescent="0.2">
      <c r="B1407" s="298" t="s">
        <v>449</v>
      </c>
      <c r="C1407" s="554">
        <v>1134</v>
      </c>
      <c r="D1407" s="330">
        <v>422</v>
      </c>
      <c r="E1407" s="554">
        <v>177</v>
      </c>
      <c r="F1407" s="554">
        <v>257</v>
      </c>
      <c r="G1407" s="554">
        <v>248</v>
      </c>
      <c r="H1407" s="554">
        <v>70</v>
      </c>
      <c r="I1407" s="554">
        <v>20</v>
      </c>
      <c r="J1407" s="554">
        <v>34</v>
      </c>
      <c r="K1407" s="330">
        <v>37</v>
      </c>
      <c r="L1407" s="554">
        <v>241</v>
      </c>
      <c r="M1407" s="554">
        <v>94</v>
      </c>
      <c r="N1407" s="554">
        <v>28</v>
      </c>
      <c r="O1407" s="554">
        <v>278</v>
      </c>
      <c r="P1407" s="560">
        <f>SUM(J1407:O1407)+SUM(C1407:I1407)</f>
        <v>3040</v>
      </c>
    </row>
    <row r="1408" spans="2:16" ht="10.5" customHeight="1" x14ac:dyDescent="0.2">
      <c r="B1408" s="298" t="s">
        <v>450</v>
      </c>
      <c r="C1408" s="554">
        <v>1316</v>
      </c>
      <c r="D1408" s="330">
        <v>408</v>
      </c>
      <c r="E1408" s="554">
        <v>177</v>
      </c>
      <c r="F1408" s="554">
        <v>277</v>
      </c>
      <c r="G1408" s="554">
        <v>245</v>
      </c>
      <c r="H1408" s="554">
        <v>67</v>
      </c>
      <c r="I1408" s="554">
        <v>19</v>
      </c>
      <c r="J1408" s="554">
        <v>31</v>
      </c>
      <c r="K1408" s="330">
        <v>29</v>
      </c>
      <c r="L1408" s="554">
        <v>224</v>
      </c>
      <c r="M1408" s="554">
        <v>93</v>
      </c>
      <c r="N1408" s="554">
        <v>32</v>
      </c>
      <c r="O1408" s="554">
        <v>288</v>
      </c>
      <c r="P1408" s="560">
        <f>SUM(J1408:O1408)+SUM(C1408:I1408)</f>
        <v>3206</v>
      </c>
    </row>
    <row r="1409" spans="1:16" ht="10.5" customHeight="1" x14ac:dyDescent="0.2">
      <c r="B1409" s="298" t="s">
        <v>451</v>
      </c>
      <c r="C1409" s="554">
        <v>1321</v>
      </c>
      <c r="D1409" s="330">
        <v>393</v>
      </c>
      <c r="E1409" s="554">
        <v>183</v>
      </c>
      <c r="F1409" s="554">
        <v>275</v>
      </c>
      <c r="G1409" s="554">
        <v>268</v>
      </c>
      <c r="H1409" s="554">
        <v>60</v>
      </c>
      <c r="I1409" s="554">
        <v>18</v>
      </c>
      <c r="J1409" s="554">
        <v>32</v>
      </c>
      <c r="K1409" s="330">
        <v>32</v>
      </c>
      <c r="L1409" s="554">
        <v>221</v>
      </c>
      <c r="M1409" s="554">
        <v>97</v>
      </c>
      <c r="N1409" s="554">
        <v>27</v>
      </c>
      <c r="O1409" s="554">
        <v>278</v>
      </c>
      <c r="P1409" s="560">
        <f>SUM(J1409:O1409)+SUM(C1409:I1409)</f>
        <v>3205</v>
      </c>
    </row>
    <row r="1410" spans="1:16" ht="10.5" customHeight="1" x14ac:dyDescent="0.2">
      <c r="B1410" s="298"/>
      <c r="C1410" s="554"/>
      <c r="D1410" s="330"/>
      <c r="E1410" s="554"/>
      <c r="F1410" s="554"/>
      <c r="G1410" s="554"/>
      <c r="H1410" s="554"/>
      <c r="I1410" s="554"/>
      <c r="J1410" s="554"/>
      <c r="K1410" s="330"/>
      <c r="L1410" s="554"/>
      <c r="M1410" s="554"/>
      <c r="N1410" s="554"/>
      <c r="O1410" s="554"/>
      <c r="P1410" s="560"/>
    </row>
    <row r="1411" spans="1:16" ht="10.5" customHeight="1" x14ac:dyDescent="0.2">
      <c r="A1411" s="1848">
        <v>55</v>
      </c>
      <c r="B1411" s="298" t="s">
        <v>320</v>
      </c>
      <c r="C1411" s="554">
        <v>1552</v>
      </c>
      <c r="D1411" s="330">
        <v>452</v>
      </c>
      <c r="E1411" s="554">
        <v>190</v>
      </c>
      <c r="F1411" s="554">
        <v>278</v>
      </c>
      <c r="G1411" s="554">
        <v>290</v>
      </c>
      <c r="H1411" s="554">
        <v>57</v>
      </c>
      <c r="I1411" s="554">
        <v>13</v>
      </c>
      <c r="J1411" s="554">
        <v>36</v>
      </c>
      <c r="K1411" s="330">
        <v>32</v>
      </c>
      <c r="L1411" s="554">
        <v>214</v>
      </c>
      <c r="M1411" s="554">
        <v>132</v>
      </c>
      <c r="N1411" s="554">
        <v>30</v>
      </c>
      <c r="O1411" s="554">
        <v>299</v>
      </c>
      <c r="P1411" s="560">
        <f>SUM(J1411:O1411)+SUM(C1411:I1411)</f>
        <v>3575</v>
      </c>
    </row>
    <row r="1412" spans="1:16" ht="10.5" customHeight="1" x14ac:dyDescent="0.2">
      <c r="A1412" s="1848"/>
      <c r="B1412" s="298" t="s">
        <v>321</v>
      </c>
      <c r="C1412" s="554">
        <v>1571</v>
      </c>
      <c r="D1412" s="330">
        <v>424</v>
      </c>
      <c r="E1412" s="554">
        <v>192</v>
      </c>
      <c r="F1412" s="554">
        <v>286</v>
      </c>
      <c r="G1412" s="554">
        <v>285</v>
      </c>
      <c r="H1412" s="554">
        <v>59</v>
      </c>
      <c r="I1412" s="554">
        <v>16</v>
      </c>
      <c r="J1412" s="554">
        <v>34</v>
      </c>
      <c r="K1412" s="330">
        <v>29</v>
      </c>
      <c r="L1412" s="554">
        <v>208</v>
      </c>
      <c r="M1412" s="554">
        <v>103</v>
      </c>
      <c r="N1412" s="554">
        <v>31</v>
      </c>
      <c r="O1412" s="554">
        <v>301</v>
      </c>
      <c r="P1412" s="560">
        <f>SUM(J1412:O1412)+SUM(C1412:I1412)</f>
        <v>3539</v>
      </c>
    </row>
    <row r="1413" spans="1:16" ht="10.5" customHeight="1" x14ac:dyDescent="0.2">
      <c r="B1413" s="298" t="s">
        <v>322</v>
      </c>
      <c r="C1413" s="554">
        <v>1667</v>
      </c>
      <c r="D1413" s="330">
        <v>453</v>
      </c>
      <c r="E1413" s="554">
        <v>197</v>
      </c>
      <c r="F1413" s="554">
        <v>290</v>
      </c>
      <c r="G1413" s="554">
        <v>342</v>
      </c>
      <c r="H1413" s="554">
        <v>59</v>
      </c>
      <c r="I1413" s="554">
        <v>22</v>
      </c>
      <c r="J1413" s="554">
        <v>41</v>
      </c>
      <c r="K1413" s="330">
        <v>26</v>
      </c>
      <c r="L1413" s="554">
        <v>204</v>
      </c>
      <c r="M1413" s="554">
        <v>103</v>
      </c>
      <c r="N1413" s="554">
        <v>33</v>
      </c>
      <c r="O1413" s="554">
        <v>314</v>
      </c>
      <c r="P1413" s="560">
        <f>SUM(J1413:O1413)+SUM(C1413:I1413)</f>
        <v>3751</v>
      </c>
    </row>
    <row r="1414" spans="1:16" ht="10.5" customHeight="1" x14ac:dyDescent="0.2">
      <c r="B1414" s="298" t="s">
        <v>323</v>
      </c>
      <c r="C1414" s="554">
        <v>1699</v>
      </c>
      <c r="D1414" s="330">
        <v>415</v>
      </c>
      <c r="E1414" s="554">
        <v>199</v>
      </c>
      <c r="F1414" s="554">
        <v>300</v>
      </c>
      <c r="G1414" s="554">
        <v>387</v>
      </c>
      <c r="H1414" s="554">
        <v>52</v>
      </c>
      <c r="I1414" s="554">
        <v>24</v>
      </c>
      <c r="J1414" s="554">
        <v>43</v>
      </c>
      <c r="K1414" s="330">
        <v>25</v>
      </c>
      <c r="L1414" s="554">
        <v>202</v>
      </c>
      <c r="M1414" s="554">
        <v>101</v>
      </c>
      <c r="N1414" s="554">
        <v>31</v>
      </c>
      <c r="O1414" s="554">
        <v>313</v>
      </c>
      <c r="P1414" s="560">
        <f>SUM(J1414:O1414)+SUM(C1414:I1414)</f>
        <v>3791</v>
      </c>
    </row>
    <row r="1415" spans="1:16" ht="10.5" customHeight="1" x14ac:dyDescent="0.2">
      <c r="B1415" s="498" t="s">
        <v>279</v>
      </c>
      <c r="C1415" s="554">
        <v>1721</v>
      </c>
      <c r="D1415" s="330">
        <v>405</v>
      </c>
      <c r="E1415" s="554">
        <v>202</v>
      </c>
      <c r="F1415" s="554">
        <v>299</v>
      </c>
      <c r="G1415" s="554">
        <v>329</v>
      </c>
      <c r="H1415" s="554">
        <v>51</v>
      </c>
      <c r="I1415" s="554">
        <v>20</v>
      </c>
      <c r="J1415" s="554">
        <v>41</v>
      </c>
      <c r="K1415" s="330">
        <v>20</v>
      </c>
      <c r="L1415" s="554">
        <v>190</v>
      </c>
      <c r="M1415" s="554">
        <v>97</v>
      </c>
      <c r="N1415" s="554">
        <v>34</v>
      </c>
      <c r="O1415" s="554">
        <v>292</v>
      </c>
      <c r="P1415" s="560">
        <f>SUM(J1415:O1415)+SUM(C1415:I1415)</f>
        <v>3701</v>
      </c>
    </row>
    <row r="1416" spans="1:16" ht="10.5" customHeight="1" x14ac:dyDescent="0.2">
      <c r="B1416" s="498"/>
      <c r="C1416" s="554"/>
      <c r="D1416" s="330"/>
      <c r="E1416" s="554"/>
      <c r="F1416" s="554"/>
      <c r="G1416" s="554"/>
      <c r="H1416" s="554"/>
      <c r="I1416" s="554"/>
      <c r="J1416" s="554"/>
      <c r="K1416" s="330"/>
      <c r="L1416" s="554"/>
      <c r="M1416" s="554"/>
      <c r="N1416" s="554"/>
      <c r="O1416" s="554"/>
      <c r="P1416" s="560"/>
    </row>
    <row r="1417" spans="1:16" ht="10.5" customHeight="1" x14ac:dyDescent="0.2">
      <c r="B1417" s="298" t="s">
        <v>324</v>
      </c>
      <c r="C1417" s="554">
        <v>1793</v>
      </c>
      <c r="D1417" s="330">
        <v>475</v>
      </c>
      <c r="E1417" s="554">
        <v>209</v>
      </c>
      <c r="F1417" s="554">
        <v>298</v>
      </c>
      <c r="G1417" s="554">
        <v>312</v>
      </c>
      <c r="H1417" s="554">
        <v>54</v>
      </c>
      <c r="I1417" s="554">
        <v>18</v>
      </c>
      <c r="J1417" s="560">
        <v>45</v>
      </c>
      <c r="K1417" s="330">
        <v>20</v>
      </c>
      <c r="L1417" s="554">
        <v>191</v>
      </c>
      <c r="M1417" s="560">
        <v>98</v>
      </c>
      <c r="N1417" s="560">
        <v>31</v>
      </c>
      <c r="O1417" s="560">
        <v>294</v>
      </c>
      <c r="P1417" s="560">
        <f>SUM(J1417:O1417)+SUM(C1417:I1417)</f>
        <v>3838</v>
      </c>
    </row>
    <row r="1418" spans="1:16" ht="10.5" customHeight="1" x14ac:dyDescent="0.2">
      <c r="B1418" s="298" t="s">
        <v>325</v>
      </c>
      <c r="C1418" s="560">
        <v>1647</v>
      </c>
      <c r="D1418" s="330">
        <v>420</v>
      </c>
      <c r="E1418" s="554">
        <v>210</v>
      </c>
      <c r="F1418" s="560">
        <v>295</v>
      </c>
      <c r="G1418" s="560">
        <v>335</v>
      </c>
      <c r="H1418" s="560">
        <v>56</v>
      </c>
      <c r="I1418" s="560">
        <v>15</v>
      </c>
      <c r="J1418" s="554">
        <v>38</v>
      </c>
      <c r="K1418" s="330">
        <v>19</v>
      </c>
      <c r="L1418" s="554">
        <v>175</v>
      </c>
      <c r="M1418" s="554">
        <v>102</v>
      </c>
      <c r="N1418" s="554">
        <v>38</v>
      </c>
      <c r="O1418" s="554">
        <v>303</v>
      </c>
      <c r="P1418" s="560">
        <f>SUM(J1418:O1418)+SUM(C1418:I1418)</f>
        <v>3653</v>
      </c>
    </row>
    <row r="1419" spans="1:16" ht="10.5" customHeight="1" x14ac:dyDescent="0.2">
      <c r="B1419" s="298" t="s">
        <v>278</v>
      </c>
      <c r="C1419" s="560">
        <v>1496</v>
      </c>
      <c r="D1419" s="588">
        <v>442</v>
      </c>
      <c r="E1419" s="560">
        <v>215</v>
      </c>
      <c r="F1419" s="560">
        <v>296</v>
      </c>
      <c r="G1419" s="560">
        <v>356</v>
      </c>
      <c r="H1419" s="560">
        <v>50</v>
      </c>
      <c r="I1419" s="560">
        <v>16</v>
      </c>
      <c r="J1419" s="554">
        <v>46</v>
      </c>
      <c r="K1419" s="330">
        <v>17</v>
      </c>
      <c r="L1419" s="554">
        <v>176</v>
      </c>
      <c r="M1419" s="554">
        <v>117</v>
      </c>
      <c r="N1419" s="554">
        <v>41</v>
      </c>
      <c r="O1419" s="554">
        <v>309</v>
      </c>
      <c r="P1419" s="560">
        <f>SUM(J1419:O1419)+SUM(C1419:I1419)</f>
        <v>3577</v>
      </c>
    </row>
    <row r="1420" spans="1:16" ht="10.5" customHeight="1" x14ac:dyDescent="0.2">
      <c r="B1420" s="298" t="s">
        <v>715</v>
      </c>
      <c r="C1420" s="560">
        <v>1785</v>
      </c>
      <c r="D1420" s="588">
        <v>427</v>
      </c>
      <c r="E1420" s="560">
        <v>230</v>
      </c>
      <c r="F1420" s="560">
        <v>323</v>
      </c>
      <c r="G1420" s="560">
        <v>418</v>
      </c>
      <c r="H1420" s="560">
        <v>53</v>
      </c>
      <c r="I1420" s="560">
        <v>9</v>
      </c>
      <c r="J1420" s="560">
        <v>46</v>
      </c>
      <c r="K1420" s="330">
        <v>22</v>
      </c>
      <c r="L1420" s="554">
        <v>178</v>
      </c>
      <c r="M1420" s="560">
        <v>141</v>
      </c>
      <c r="N1420" s="560">
        <v>44</v>
      </c>
      <c r="O1420" s="560">
        <v>347</v>
      </c>
      <c r="P1420" s="560">
        <f>SUM(J1420:O1420)+SUM(C1420:I1420)</f>
        <v>4023</v>
      </c>
    </row>
    <row r="1421" spans="1:16" ht="10.5" customHeight="1" x14ac:dyDescent="0.2">
      <c r="B1421" s="298" t="s">
        <v>743</v>
      </c>
      <c r="C1421" s="560">
        <v>1787</v>
      </c>
      <c r="D1421" s="588">
        <v>514</v>
      </c>
      <c r="E1421" s="560">
        <v>230</v>
      </c>
      <c r="F1421" s="560">
        <v>318</v>
      </c>
      <c r="G1421" s="560">
        <v>438</v>
      </c>
      <c r="H1421" s="560">
        <v>64</v>
      </c>
      <c r="I1421" s="560">
        <v>14</v>
      </c>
      <c r="J1421" s="560">
        <v>57</v>
      </c>
      <c r="K1421" s="588">
        <v>22</v>
      </c>
      <c r="L1421" s="560">
        <v>168</v>
      </c>
      <c r="M1421" s="560">
        <v>143</v>
      </c>
      <c r="N1421" s="560">
        <v>39</v>
      </c>
      <c r="O1421" s="560">
        <v>365</v>
      </c>
      <c r="P1421" s="560">
        <f>SUM(J1421:O1421)+SUM(C1421:I1421)</f>
        <v>4159</v>
      </c>
    </row>
    <row r="1422" spans="1:16" ht="10.5" customHeight="1" x14ac:dyDescent="0.2">
      <c r="B1422" s="298"/>
      <c r="C1422" s="560"/>
      <c r="D1422" s="588"/>
      <c r="E1422" s="560"/>
      <c r="F1422" s="560"/>
      <c r="G1422" s="560"/>
      <c r="H1422" s="560"/>
      <c r="I1422" s="560"/>
      <c r="J1422" s="560"/>
      <c r="K1422" s="588"/>
      <c r="L1422" s="560"/>
      <c r="M1422" s="560"/>
      <c r="N1422" s="560"/>
      <c r="O1422" s="560"/>
      <c r="P1422" s="560"/>
    </row>
    <row r="1423" spans="1:16" ht="10.5" customHeight="1" x14ac:dyDescent="0.2">
      <c r="B1423" s="298" t="s">
        <v>496</v>
      </c>
      <c r="C1423" s="560">
        <v>1719</v>
      </c>
      <c r="D1423" s="330">
        <v>506</v>
      </c>
      <c r="E1423" s="560">
        <v>236</v>
      </c>
      <c r="F1423" s="560">
        <v>317</v>
      </c>
      <c r="G1423" s="560">
        <v>448</v>
      </c>
      <c r="H1423" s="560">
        <v>53</v>
      </c>
      <c r="I1423" s="560">
        <v>16</v>
      </c>
      <c r="J1423" s="560">
        <v>55</v>
      </c>
      <c r="K1423" s="330">
        <v>17</v>
      </c>
      <c r="L1423" s="560">
        <v>160</v>
      </c>
      <c r="M1423" s="560">
        <v>150</v>
      </c>
      <c r="N1423" s="560">
        <v>30</v>
      </c>
      <c r="O1423" s="560">
        <v>380</v>
      </c>
      <c r="P1423" s="560">
        <f>SUM(J1423:O1423)+SUM(C1423:I1423)</f>
        <v>4087</v>
      </c>
    </row>
    <row r="1424" spans="1:16" ht="10.5" customHeight="1" x14ac:dyDescent="0.2">
      <c r="B1424" s="298" t="s">
        <v>382</v>
      </c>
      <c r="C1424" s="560">
        <v>1946</v>
      </c>
      <c r="D1424" s="330">
        <v>528</v>
      </c>
      <c r="E1424" s="560">
        <v>232</v>
      </c>
      <c r="F1424" s="560">
        <v>319</v>
      </c>
      <c r="G1424" s="560">
        <v>475</v>
      </c>
      <c r="H1424" s="560">
        <v>53</v>
      </c>
      <c r="I1424" s="560">
        <v>16</v>
      </c>
      <c r="J1424" s="560">
        <v>59</v>
      </c>
      <c r="K1424" s="330">
        <v>17</v>
      </c>
      <c r="L1424" s="560">
        <v>146</v>
      </c>
      <c r="M1424" s="560">
        <v>146</v>
      </c>
      <c r="N1424" s="560">
        <v>25</v>
      </c>
      <c r="O1424" s="560">
        <v>374</v>
      </c>
      <c r="P1424" s="560">
        <f>SUM(J1424:O1424)+SUM(C1424:I1424)</f>
        <v>4336</v>
      </c>
    </row>
    <row r="1425" spans="2:16" ht="10.5" customHeight="1" x14ac:dyDescent="0.2">
      <c r="B1425" s="300">
        <v>39295</v>
      </c>
      <c r="C1425" s="560">
        <v>1979</v>
      </c>
      <c r="D1425" s="330">
        <v>500</v>
      </c>
      <c r="E1425" s="560">
        <v>230</v>
      </c>
      <c r="F1425" s="560">
        <v>324</v>
      </c>
      <c r="G1425" s="560">
        <v>445</v>
      </c>
      <c r="H1425" s="560">
        <v>51</v>
      </c>
      <c r="I1425" s="560">
        <v>14</v>
      </c>
      <c r="J1425" s="560">
        <v>64</v>
      </c>
      <c r="K1425" s="330">
        <v>17</v>
      </c>
      <c r="L1425" s="560">
        <v>150</v>
      </c>
      <c r="M1425" s="560">
        <v>144</v>
      </c>
      <c r="N1425" s="560">
        <v>24</v>
      </c>
      <c r="O1425" s="560">
        <v>393</v>
      </c>
      <c r="P1425" s="560">
        <f>SUM(J1425:O1425)+SUM(C1425:I1425)</f>
        <v>4335</v>
      </c>
    </row>
    <row r="1426" spans="2:16" ht="10.5" customHeight="1" x14ac:dyDescent="0.2">
      <c r="B1426" s="300">
        <v>39692</v>
      </c>
      <c r="C1426" s="560">
        <v>1927</v>
      </c>
      <c r="D1426" s="330">
        <v>515</v>
      </c>
      <c r="E1426" s="560">
        <v>229</v>
      </c>
      <c r="F1426" s="560">
        <v>337</v>
      </c>
      <c r="G1426" s="560">
        <v>472</v>
      </c>
      <c r="H1426" s="560">
        <v>63</v>
      </c>
      <c r="I1426" s="560">
        <v>15</v>
      </c>
      <c r="J1426" s="560">
        <v>61</v>
      </c>
      <c r="K1426" s="330">
        <v>18</v>
      </c>
      <c r="L1426" s="560">
        <v>141</v>
      </c>
      <c r="M1426" s="560">
        <v>164</v>
      </c>
      <c r="N1426" s="560">
        <v>25</v>
      </c>
      <c r="O1426" s="560">
        <v>387</v>
      </c>
      <c r="P1426" s="560">
        <f>SUM(J1426:O1426)+SUM(C1426:I1426)</f>
        <v>4354</v>
      </c>
    </row>
    <row r="1427" spans="2:16" ht="10.5" customHeight="1" x14ac:dyDescent="0.2">
      <c r="B1427" s="300">
        <v>40087</v>
      </c>
      <c r="C1427" s="560">
        <v>1955</v>
      </c>
      <c r="D1427" s="330">
        <v>575</v>
      </c>
      <c r="E1427" s="560">
        <v>234</v>
      </c>
      <c r="F1427" s="560">
        <v>339</v>
      </c>
      <c r="G1427" s="560">
        <v>489</v>
      </c>
      <c r="H1427" s="560">
        <v>60</v>
      </c>
      <c r="I1427" s="560">
        <v>17</v>
      </c>
      <c r="J1427" s="560">
        <v>67</v>
      </c>
      <c r="K1427" s="330">
        <v>25</v>
      </c>
      <c r="L1427" s="560">
        <v>141</v>
      </c>
      <c r="M1427" s="560">
        <v>151</v>
      </c>
      <c r="N1427" s="560">
        <v>23</v>
      </c>
      <c r="O1427" s="560">
        <v>400</v>
      </c>
      <c r="P1427" s="560">
        <f>SUM(J1427:O1427)+SUM(C1427:I1427)</f>
        <v>4476</v>
      </c>
    </row>
    <row r="1428" spans="2:16" ht="10.5" customHeight="1" x14ac:dyDescent="0.2">
      <c r="B1428" s="300"/>
      <c r="C1428" s="560"/>
      <c r="D1428" s="330"/>
      <c r="E1428" s="560"/>
      <c r="F1428" s="560"/>
      <c r="G1428" s="560"/>
      <c r="H1428" s="560"/>
      <c r="I1428" s="560"/>
      <c r="J1428" s="560"/>
      <c r="K1428" s="330"/>
      <c r="L1428" s="560"/>
      <c r="M1428" s="560"/>
      <c r="N1428" s="560"/>
      <c r="O1428" s="560"/>
      <c r="P1428" s="560"/>
    </row>
    <row r="1429" spans="2:16" ht="10.5" customHeight="1" x14ac:dyDescent="0.2">
      <c r="B1429" s="319" t="s">
        <v>332</v>
      </c>
      <c r="C1429" s="560">
        <v>2165</v>
      </c>
      <c r="D1429" s="330">
        <v>523</v>
      </c>
      <c r="E1429" s="560">
        <v>237</v>
      </c>
      <c r="F1429" s="560">
        <v>340</v>
      </c>
      <c r="G1429" s="560">
        <v>563</v>
      </c>
      <c r="H1429" s="560">
        <v>63</v>
      </c>
      <c r="I1429" s="560">
        <v>12</v>
      </c>
      <c r="J1429" s="560">
        <v>62</v>
      </c>
      <c r="K1429" s="330">
        <v>16</v>
      </c>
      <c r="L1429" s="560">
        <v>153</v>
      </c>
      <c r="M1429" s="560">
        <v>152</v>
      </c>
      <c r="N1429" s="560">
        <v>25</v>
      </c>
      <c r="O1429" s="560">
        <v>406</v>
      </c>
      <c r="P1429" s="560">
        <f>SUM(J1429:O1429)+SUM(C1429:I1429)</f>
        <v>4717</v>
      </c>
    </row>
    <row r="1430" spans="2:16" ht="10.5" customHeight="1" x14ac:dyDescent="0.2">
      <c r="B1430" s="319" t="s">
        <v>335</v>
      </c>
      <c r="C1430" s="560">
        <v>2205</v>
      </c>
      <c r="D1430" s="330">
        <v>545</v>
      </c>
      <c r="E1430" s="560">
        <v>244</v>
      </c>
      <c r="F1430" s="560">
        <v>347</v>
      </c>
      <c r="G1430" s="560">
        <v>625</v>
      </c>
      <c r="H1430" s="560">
        <v>55</v>
      </c>
      <c r="I1430" s="560">
        <v>8</v>
      </c>
      <c r="J1430" s="560">
        <v>66</v>
      </c>
      <c r="K1430" s="330">
        <v>16</v>
      </c>
      <c r="L1430" s="560">
        <v>141</v>
      </c>
      <c r="M1430" s="560">
        <v>178</v>
      </c>
      <c r="N1430" s="560">
        <v>25</v>
      </c>
      <c r="O1430" s="560">
        <v>421</v>
      </c>
      <c r="P1430" s="560">
        <f>SUM(J1430:O1430)+SUM(C1430:I1430)</f>
        <v>4876</v>
      </c>
    </row>
    <row r="1431" spans="2:16" ht="10.5" customHeight="1" x14ac:dyDescent="0.2">
      <c r="B1431" s="319" t="s">
        <v>1318</v>
      </c>
      <c r="C1431" s="560">
        <v>2202</v>
      </c>
      <c r="D1431" s="330">
        <v>527</v>
      </c>
      <c r="E1431" s="560">
        <v>247</v>
      </c>
      <c r="F1431" s="560">
        <v>361</v>
      </c>
      <c r="G1431" s="560">
        <v>596</v>
      </c>
      <c r="H1431" s="560">
        <v>57</v>
      </c>
      <c r="I1431" s="560">
        <v>11</v>
      </c>
      <c r="J1431" s="560">
        <v>66</v>
      </c>
      <c r="K1431" s="330">
        <v>14</v>
      </c>
      <c r="L1431" s="560">
        <v>136</v>
      </c>
      <c r="M1431" s="560">
        <v>183</v>
      </c>
      <c r="N1431" s="560">
        <v>24</v>
      </c>
      <c r="O1431" s="560">
        <v>420</v>
      </c>
      <c r="P1431" s="560">
        <f>SUM(J1431:O1431)+SUM(C1431:I1431)</f>
        <v>4844</v>
      </c>
    </row>
    <row r="1432" spans="2:16" ht="10.5" customHeight="1" x14ac:dyDescent="0.2">
      <c r="B1432" s="319" t="s">
        <v>1356</v>
      </c>
      <c r="C1432" s="560">
        <v>2344</v>
      </c>
      <c r="D1432" s="330">
        <v>538</v>
      </c>
      <c r="E1432" s="560">
        <v>245</v>
      </c>
      <c r="F1432" s="560">
        <v>362</v>
      </c>
      <c r="G1432" s="560">
        <v>619</v>
      </c>
      <c r="H1432" s="560">
        <v>69</v>
      </c>
      <c r="I1432" s="560">
        <v>12</v>
      </c>
      <c r="J1432" s="560">
        <v>61</v>
      </c>
      <c r="K1432" s="330">
        <v>13</v>
      </c>
      <c r="L1432" s="560">
        <v>146</v>
      </c>
      <c r="M1432" s="560">
        <v>184</v>
      </c>
      <c r="N1432" s="560">
        <v>19</v>
      </c>
      <c r="O1432" s="560">
        <v>419</v>
      </c>
      <c r="P1432" s="560">
        <v>4881</v>
      </c>
    </row>
    <row r="1433" spans="2:16" ht="10.5" customHeight="1" x14ac:dyDescent="0.2">
      <c r="B1433" s="319" t="s">
        <v>1357</v>
      </c>
      <c r="C1433" s="560">
        <v>2194</v>
      </c>
      <c r="D1433" s="330">
        <v>547</v>
      </c>
      <c r="E1433" s="560">
        <v>256</v>
      </c>
      <c r="F1433" s="560">
        <v>373</v>
      </c>
      <c r="G1433" s="560">
        <v>675</v>
      </c>
      <c r="H1433" s="560">
        <v>63</v>
      </c>
      <c r="I1433" s="560">
        <v>9</v>
      </c>
      <c r="J1433" s="560">
        <v>76</v>
      </c>
      <c r="K1433" s="330">
        <v>13</v>
      </c>
      <c r="L1433" s="560">
        <v>146</v>
      </c>
      <c r="M1433" s="560">
        <v>202</v>
      </c>
      <c r="N1433" s="560">
        <v>25</v>
      </c>
      <c r="O1433" s="560">
        <v>454</v>
      </c>
      <c r="P1433" s="560">
        <v>5177</v>
      </c>
    </row>
    <row r="1434" spans="2:16" ht="10.5" customHeight="1" x14ac:dyDescent="0.2">
      <c r="B1434" s="319"/>
      <c r="C1434" s="560"/>
      <c r="D1434" s="330"/>
      <c r="E1434" s="560"/>
      <c r="F1434" s="560"/>
      <c r="G1434" s="560"/>
      <c r="H1434" s="560"/>
      <c r="I1434" s="560"/>
      <c r="J1434" s="560"/>
      <c r="K1434" s="330"/>
      <c r="L1434" s="560"/>
      <c r="M1434" s="560"/>
      <c r="N1434" s="560"/>
      <c r="O1434" s="560"/>
      <c r="P1434" s="560"/>
    </row>
    <row r="1435" spans="2:16" ht="10.5" customHeight="1" x14ac:dyDescent="0.2">
      <c r="B1435" s="319" t="s">
        <v>1400</v>
      </c>
      <c r="C1435" s="560">
        <v>2309</v>
      </c>
      <c r="D1435" s="330">
        <v>563</v>
      </c>
      <c r="E1435" s="560">
        <v>254</v>
      </c>
      <c r="F1435" s="560">
        <v>378</v>
      </c>
      <c r="G1435" s="560">
        <v>687</v>
      </c>
      <c r="H1435" s="560">
        <v>61</v>
      </c>
      <c r="I1435" s="560">
        <v>11</v>
      </c>
      <c r="J1435" s="560">
        <v>77</v>
      </c>
      <c r="K1435" s="330">
        <v>14</v>
      </c>
      <c r="L1435" s="560">
        <v>139</v>
      </c>
      <c r="M1435" s="560">
        <v>214</v>
      </c>
      <c r="N1435" s="560">
        <v>24</v>
      </c>
      <c r="O1435" s="560">
        <v>444</v>
      </c>
      <c r="P1435" s="560">
        <v>5175</v>
      </c>
    </row>
    <row r="1436" spans="2:16" ht="10.5" customHeight="1" x14ac:dyDescent="0.2">
      <c r="B1436" s="320" t="s">
        <v>1492</v>
      </c>
      <c r="C1436" s="561">
        <v>2290</v>
      </c>
      <c r="D1436" s="589">
        <v>610</v>
      </c>
      <c r="E1436" s="561">
        <v>256</v>
      </c>
      <c r="F1436" s="561">
        <v>380</v>
      </c>
      <c r="G1436" s="561">
        <v>704</v>
      </c>
      <c r="H1436" s="561">
        <v>70</v>
      </c>
      <c r="I1436" s="561">
        <v>8</v>
      </c>
      <c r="J1436" s="561">
        <v>78</v>
      </c>
      <c r="K1436" s="589">
        <v>14</v>
      </c>
      <c r="L1436" s="561">
        <v>152</v>
      </c>
      <c r="M1436" s="561">
        <v>218</v>
      </c>
      <c r="N1436" s="561">
        <v>24</v>
      </c>
      <c r="O1436" s="561">
        <v>441</v>
      </c>
      <c r="P1436" s="561">
        <v>5245</v>
      </c>
    </row>
    <row r="1437" spans="2:16" ht="6" customHeight="1" x14ac:dyDescent="0.2">
      <c r="B1437" s="1247"/>
      <c r="C1437" s="567"/>
      <c r="D1437" s="1327"/>
      <c r="E1437" s="1329"/>
      <c r="F1437" s="567"/>
      <c r="G1437" s="567"/>
      <c r="H1437" s="567"/>
      <c r="I1437" s="567"/>
      <c r="J1437" s="567"/>
      <c r="K1437" s="1327"/>
      <c r="L1437" s="567"/>
      <c r="M1437" s="567"/>
      <c r="N1437" s="567"/>
      <c r="O1437" s="567"/>
      <c r="P1437" s="567"/>
    </row>
    <row r="1438" spans="2:16" ht="10.5" customHeight="1" x14ac:dyDescent="0.2">
      <c r="B1438" s="1241" t="s">
        <v>1084</v>
      </c>
      <c r="C1438" s="1241"/>
      <c r="D1438" s="43"/>
      <c r="E1438" s="59"/>
    </row>
    <row r="1439" spans="2:16" ht="10.5" customHeight="1" x14ac:dyDescent="0.2">
      <c r="B1439" s="1799" t="s">
        <v>1286</v>
      </c>
      <c r="C1439" s="1799"/>
      <c r="D1439" s="43"/>
      <c r="E1439" s="59"/>
    </row>
    <row r="1440" spans="2:16" ht="10.5" customHeight="1" x14ac:dyDescent="0.2">
      <c r="B1440" s="48"/>
      <c r="D1440" s="43"/>
      <c r="E1440" s="59"/>
      <c r="G1440" s="59"/>
    </row>
    <row r="1441" spans="2:21" ht="10.5" customHeight="1" x14ac:dyDescent="0.2">
      <c r="B1441" s="48"/>
      <c r="C1441" s="162"/>
      <c r="D1441"/>
      <c r="E1441" s="162"/>
      <c r="F1441" s="162"/>
      <c r="G1441" s="162"/>
      <c r="H1441" s="162"/>
      <c r="I1441" s="162"/>
      <c r="J1441" s="162"/>
      <c r="K1441" s="162"/>
      <c r="L1441" s="162"/>
      <c r="M1441" s="162"/>
      <c r="N1441" s="162"/>
      <c r="O1441" s="162"/>
      <c r="P1441" s="162"/>
      <c r="T1441" s="130"/>
    </row>
    <row r="1442" spans="2:21" ht="10.5" customHeight="1" x14ac:dyDescent="0.2">
      <c r="D1442" s="43"/>
      <c r="E1442" s="59"/>
    </row>
    <row r="1443" spans="2:21" ht="11.45" customHeight="1" x14ac:dyDescent="0.2">
      <c r="B1443" s="230" t="s">
        <v>953</v>
      </c>
      <c r="C1443" s="89"/>
      <c r="D1443" s="54"/>
      <c r="E1443" s="89"/>
      <c r="F1443" s="89"/>
      <c r="G1443" s="89"/>
      <c r="P1443" s="59"/>
      <c r="T1443" s="71"/>
      <c r="U1443" s="71"/>
    </row>
    <row r="1444" spans="2:21" ht="11.45" customHeight="1" x14ac:dyDescent="0.2">
      <c r="B1444" s="1647" t="s">
        <v>61</v>
      </c>
      <c r="C1444" s="1648"/>
      <c r="D1444" s="260">
        <v>2000</v>
      </c>
      <c r="E1444" s="260">
        <v>2001</v>
      </c>
      <c r="F1444" s="260">
        <v>2002</v>
      </c>
      <c r="G1444" s="260">
        <v>2003</v>
      </c>
      <c r="H1444" s="333">
        <v>2004</v>
      </c>
      <c r="I1444" s="333">
        <v>2005</v>
      </c>
      <c r="J1444" s="333">
        <v>2006</v>
      </c>
      <c r="K1444" s="333">
        <v>2007</v>
      </c>
      <c r="L1444" s="333">
        <v>2008</v>
      </c>
      <c r="M1444" s="333">
        <v>2009</v>
      </c>
      <c r="N1444" s="333">
        <v>2010</v>
      </c>
      <c r="O1444" s="334" t="s">
        <v>1319</v>
      </c>
      <c r="P1444" s="334" t="s">
        <v>1315</v>
      </c>
      <c r="Q1444" s="334" t="s">
        <v>1355</v>
      </c>
      <c r="R1444" s="334" t="s">
        <v>1358</v>
      </c>
      <c r="S1444" s="326">
        <v>2015</v>
      </c>
      <c r="T1444" s="1402" t="s">
        <v>1422</v>
      </c>
      <c r="U1444" s="1406" t="s">
        <v>1493</v>
      </c>
    </row>
    <row r="1445" spans="2:21" ht="11.45" customHeight="1" x14ac:dyDescent="0.2">
      <c r="B1445" s="1651"/>
      <c r="C1445" s="1652"/>
      <c r="D1445" s="1823" t="s">
        <v>276</v>
      </c>
      <c r="E1445" s="1824"/>
      <c r="F1445" s="1824"/>
      <c r="G1445" s="1824"/>
      <c r="H1445" s="1824"/>
      <c r="I1445" s="1824"/>
      <c r="J1445" s="1824"/>
      <c r="K1445" s="1824"/>
      <c r="L1445" s="1824"/>
      <c r="M1445" s="1824"/>
      <c r="N1445" s="1824"/>
      <c r="O1445" s="1824"/>
      <c r="P1445" s="1824"/>
      <c r="Q1445" s="1824"/>
      <c r="R1445" s="1824"/>
      <c r="S1445" s="1592"/>
      <c r="T1445" s="1592"/>
      <c r="U1445" s="1593"/>
    </row>
    <row r="1446" spans="2:21" ht="10.5" customHeight="1" x14ac:dyDescent="0.2">
      <c r="B1446" s="1668" t="s">
        <v>49</v>
      </c>
      <c r="C1446" s="1669"/>
      <c r="D1446" s="720">
        <v>870.4</v>
      </c>
      <c r="E1446" s="720">
        <v>902</v>
      </c>
      <c r="F1446" s="720">
        <v>782</v>
      </c>
      <c r="G1446" s="720">
        <v>804.8</v>
      </c>
      <c r="H1446" s="721">
        <v>900.1</v>
      </c>
      <c r="I1446" s="707">
        <v>895.2</v>
      </c>
      <c r="J1446" s="707">
        <v>954.1</v>
      </c>
      <c r="K1446" s="707">
        <v>941.2</v>
      </c>
      <c r="L1446" s="707">
        <v>1001.3</v>
      </c>
      <c r="M1446" s="707">
        <v>845.7</v>
      </c>
      <c r="N1446" s="707">
        <v>935.8</v>
      </c>
      <c r="O1446" s="707">
        <v>1005.4</v>
      </c>
      <c r="P1446" s="721">
        <v>1060.4000000000001</v>
      </c>
      <c r="Q1446" s="721">
        <v>1040.5999999999999</v>
      </c>
      <c r="R1446" s="1262">
        <v>1058.2</v>
      </c>
      <c r="S1446" s="1265">
        <v>1175.2</v>
      </c>
      <c r="T1446" s="1039">
        <v>990.2</v>
      </c>
      <c r="U1446" s="1405">
        <v>1165</v>
      </c>
    </row>
    <row r="1447" spans="2:21" ht="10.5" customHeight="1" x14ac:dyDescent="0.2">
      <c r="B1447" s="1668" t="s">
        <v>50</v>
      </c>
      <c r="C1447" s="1669"/>
      <c r="D1447" s="702">
        <v>227.8</v>
      </c>
      <c r="E1447" s="702">
        <v>234.6</v>
      </c>
      <c r="F1447" s="702">
        <v>246.6</v>
      </c>
      <c r="G1447" s="702">
        <v>227.1</v>
      </c>
      <c r="H1447" s="707">
        <v>240.4</v>
      </c>
      <c r="I1447" s="707">
        <v>255.8</v>
      </c>
      <c r="J1447" s="707">
        <v>251.8</v>
      </c>
      <c r="K1447" s="707">
        <v>247.1</v>
      </c>
      <c r="L1447" s="707">
        <v>258</v>
      </c>
      <c r="M1447" s="707">
        <v>252.3</v>
      </c>
      <c r="N1447" s="707">
        <v>265.2</v>
      </c>
      <c r="O1447" s="707">
        <v>262.5</v>
      </c>
      <c r="P1447" s="707">
        <v>282.8</v>
      </c>
      <c r="Q1447" s="707">
        <v>283.7</v>
      </c>
      <c r="R1447" s="1262">
        <v>274.10000000000002</v>
      </c>
      <c r="S1447" s="1265">
        <v>273.10000000000002</v>
      </c>
      <c r="T1447" s="1039">
        <v>281.60000000000002</v>
      </c>
      <c r="U1447" s="1369">
        <v>278.89999999999998</v>
      </c>
    </row>
    <row r="1448" spans="2:21" ht="10.5" customHeight="1" x14ac:dyDescent="0.2">
      <c r="B1448" s="1668" t="s">
        <v>62</v>
      </c>
      <c r="C1448" s="1669"/>
      <c r="D1448" s="702">
        <v>157.30000000000001</v>
      </c>
      <c r="E1448" s="702">
        <v>153.1</v>
      </c>
      <c r="F1448" s="702">
        <v>148.69999999999999</v>
      </c>
      <c r="G1448" s="702">
        <v>143</v>
      </c>
      <c r="H1448" s="707">
        <v>145.1</v>
      </c>
      <c r="I1448" s="707">
        <v>129.30000000000001</v>
      </c>
      <c r="J1448" s="707">
        <v>117.8</v>
      </c>
      <c r="K1448" s="707">
        <v>107</v>
      </c>
      <c r="L1448" s="707">
        <v>114.7</v>
      </c>
      <c r="M1448" s="707">
        <v>102.3</v>
      </c>
      <c r="N1448" s="707">
        <v>113.4</v>
      </c>
      <c r="O1448" s="707">
        <v>109.6</v>
      </c>
      <c r="P1448" s="707">
        <v>102.5</v>
      </c>
      <c r="Q1448" s="707">
        <v>106</v>
      </c>
      <c r="R1448" s="1262">
        <v>106.4</v>
      </c>
      <c r="S1448" s="1265">
        <v>107.1</v>
      </c>
      <c r="T1448" s="1039">
        <v>109.8</v>
      </c>
      <c r="U1448" s="1369">
        <v>109.9</v>
      </c>
    </row>
    <row r="1449" spans="2:21" ht="10.5" customHeight="1" x14ac:dyDescent="0.2">
      <c r="B1449" s="1668" t="s">
        <v>52</v>
      </c>
      <c r="C1449" s="1669"/>
      <c r="D1449" s="702">
        <v>214.3</v>
      </c>
      <c r="E1449" s="702">
        <v>243</v>
      </c>
      <c r="F1449" s="702">
        <v>246.9</v>
      </c>
      <c r="G1449" s="702">
        <v>254.8</v>
      </c>
      <c r="H1449" s="707">
        <v>285.5</v>
      </c>
      <c r="I1449" s="707">
        <v>283</v>
      </c>
      <c r="J1449" s="707">
        <v>287</v>
      </c>
      <c r="K1449" s="707">
        <v>255.4</v>
      </c>
      <c r="L1449" s="707">
        <v>298.5</v>
      </c>
      <c r="M1449" s="707">
        <v>287.8</v>
      </c>
      <c r="N1449" s="707">
        <v>311.3</v>
      </c>
      <c r="O1449" s="707">
        <v>349.9</v>
      </c>
      <c r="P1449" s="707">
        <v>358.7</v>
      </c>
      <c r="Q1449" s="707">
        <v>328.7</v>
      </c>
      <c r="R1449" s="1262">
        <v>359.4</v>
      </c>
      <c r="S1449" s="1265">
        <v>392.7</v>
      </c>
      <c r="T1449" s="1039">
        <v>381.4</v>
      </c>
      <c r="U1449" s="1369">
        <v>395.9</v>
      </c>
    </row>
    <row r="1450" spans="2:21" ht="10.5" customHeight="1" x14ac:dyDescent="0.2">
      <c r="B1450" s="1668" t="s">
        <v>51</v>
      </c>
      <c r="C1450" s="1669"/>
      <c r="D1450" s="702">
        <v>56.6</v>
      </c>
      <c r="E1450" s="702">
        <v>65.099999999999994</v>
      </c>
      <c r="F1450" s="702">
        <v>57.4</v>
      </c>
      <c r="G1450" s="702">
        <v>64.3</v>
      </c>
      <c r="H1450" s="707">
        <v>68.099999999999994</v>
      </c>
      <c r="I1450" s="707">
        <v>64.8</v>
      </c>
      <c r="J1450" s="707">
        <v>61.5</v>
      </c>
      <c r="K1450" s="707">
        <v>59</v>
      </c>
      <c r="L1450" s="707">
        <v>57.1</v>
      </c>
      <c r="M1450" s="707">
        <v>51.5</v>
      </c>
      <c r="N1450" s="707">
        <v>47.7</v>
      </c>
      <c r="O1450" s="707">
        <v>57.3</v>
      </c>
      <c r="P1450" s="707">
        <v>58.2</v>
      </c>
      <c r="Q1450" s="707">
        <v>49.2</v>
      </c>
      <c r="R1450" s="1262">
        <v>54.8</v>
      </c>
      <c r="S1450" s="1265">
        <v>52.9</v>
      </c>
      <c r="T1450" s="1039">
        <v>50.3</v>
      </c>
      <c r="U1450" s="1369">
        <v>49.8</v>
      </c>
    </row>
    <row r="1451" spans="2:21" ht="10.5" customHeight="1" x14ac:dyDescent="0.2">
      <c r="B1451" s="1668" t="s">
        <v>58</v>
      </c>
      <c r="C1451" s="1669"/>
      <c r="D1451" s="702">
        <v>64.400000000000006</v>
      </c>
      <c r="E1451" s="702">
        <v>68.2</v>
      </c>
      <c r="F1451" s="702">
        <v>75</v>
      </c>
      <c r="G1451" s="702">
        <v>82.3</v>
      </c>
      <c r="H1451" s="707">
        <v>91.4</v>
      </c>
      <c r="I1451" s="707">
        <v>89.4</v>
      </c>
      <c r="J1451" s="707">
        <v>88</v>
      </c>
      <c r="K1451" s="707">
        <v>86.4</v>
      </c>
      <c r="L1451" s="707">
        <v>96.7</v>
      </c>
      <c r="M1451" s="707">
        <v>91.5</v>
      </c>
      <c r="N1451" s="707">
        <v>86.6</v>
      </c>
      <c r="O1451" s="707">
        <v>97.8</v>
      </c>
      <c r="P1451" s="707">
        <v>112.4</v>
      </c>
      <c r="Q1451" s="707">
        <v>114.6</v>
      </c>
      <c r="R1451" s="1262">
        <v>113.6</v>
      </c>
      <c r="S1451" s="1265">
        <v>127.6</v>
      </c>
      <c r="T1451" s="1039">
        <v>127.3</v>
      </c>
      <c r="U1451" s="1369">
        <v>131.30000000000001</v>
      </c>
    </row>
    <row r="1452" spans="2:21" ht="10.5" customHeight="1" x14ac:dyDescent="0.2">
      <c r="B1452" s="1668" t="s">
        <v>89</v>
      </c>
      <c r="C1452" s="1669"/>
      <c r="D1452" s="702">
        <v>25.4</v>
      </c>
      <c r="E1452" s="702">
        <v>24.5</v>
      </c>
      <c r="F1452" s="702">
        <v>24</v>
      </c>
      <c r="G1452" s="702">
        <v>23</v>
      </c>
      <c r="H1452" s="707">
        <v>25.3</v>
      </c>
      <c r="I1452" s="707">
        <v>23.4</v>
      </c>
      <c r="J1452" s="707">
        <v>22.6</v>
      </c>
      <c r="K1452" s="707">
        <v>21.6</v>
      </c>
      <c r="L1452" s="707">
        <v>20.8</v>
      </c>
      <c r="M1452" s="707">
        <v>22.1</v>
      </c>
      <c r="N1452" s="707">
        <v>20.2</v>
      </c>
      <c r="O1452" s="707">
        <v>19.2</v>
      </c>
      <c r="P1452" s="707">
        <v>20.2</v>
      </c>
      <c r="Q1452" s="707">
        <v>19.100000000000001</v>
      </c>
      <c r="R1452" s="1262">
        <v>19.100000000000001</v>
      </c>
      <c r="S1452" s="1265">
        <v>17.600000000000001</v>
      </c>
      <c r="T1452" s="1039">
        <v>16.8</v>
      </c>
      <c r="U1452" s="1369">
        <v>16.2</v>
      </c>
    </row>
    <row r="1453" spans="2:21" ht="10.5" customHeight="1" x14ac:dyDescent="0.2">
      <c r="B1453" s="1668" t="s">
        <v>53</v>
      </c>
      <c r="C1453" s="1669"/>
      <c r="D1453" s="702">
        <v>26.4</v>
      </c>
      <c r="E1453" s="702">
        <v>27.9</v>
      </c>
      <c r="F1453" s="702">
        <v>24.7</v>
      </c>
      <c r="G1453" s="702">
        <v>22.7</v>
      </c>
      <c r="H1453" s="707">
        <v>28.8</v>
      </c>
      <c r="I1453" s="707">
        <v>26.5</v>
      </c>
      <c r="J1453" s="707">
        <v>20</v>
      </c>
      <c r="K1453" s="707">
        <v>20.9</v>
      </c>
      <c r="L1453" s="707">
        <v>21.6</v>
      </c>
      <c r="M1453" s="707">
        <v>26.7</v>
      </c>
      <c r="N1453" s="707">
        <v>32.799999999999997</v>
      </c>
      <c r="O1453" s="707">
        <v>22.6</v>
      </c>
      <c r="P1453" s="707">
        <v>22.8</v>
      </c>
      <c r="Q1453" s="707">
        <v>34.4</v>
      </c>
      <c r="R1453" s="1262">
        <v>25.9</v>
      </c>
      <c r="S1453" s="1265">
        <v>29</v>
      </c>
      <c r="T1453" s="1039">
        <v>26.9</v>
      </c>
      <c r="U1453" s="1369">
        <v>32.299999999999997</v>
      </c>
    </row>
    <row r="1454" spans="2:21" ht="10.5" customHeight="1" x14ac:dyDescent="0.2">
      <c r="B1454" s="1668" t="s">
        <v>56</v>
      </c>
      <c r="C1454" s="1669"/>
      <c r="D1454" s="702">
        <v>14.9</v>
      </c>
      <c r="E1454" s="702">
        <v>14.1</v>
      </c>
      <c r="F1454" s="702">
        <v>13.7</v>
      </c>
      <c r="G1454" s="702">
        <v>12.5</v>
      </c>
      <c r="H1454" s="707">
        <v>13.4</v>
      </c>
      <c r="I1454" s="707">
        <v>11.8</v>
      </c>
      <c r="J1454" s="707">
        <v>10.1</v>
      </c>
      <c r="K1454" s="707">
        <v>9.5</v>
      </c>
      <c r="L1454" s="707">
        <v>10.5</v>
      </c>
      <c r="M1454" s="707">
        <v>9</v>
      </c>
      <c r="N1454" s="707">
        <v>8.8000000000000007</v>
      </c>
      <c r="O1454" s="707">
        <v>8.1999999999999993</v>
      </c>
      <c r="P1454" s="707">
        <v>7.3</v>
      </c>
      <c r="Q1454" s="707">
        <v>8.4</v>
      </c>
      <c r="R1454" s="1262">
        <v>7.1</v>
      </c>
      <c r="S1454" s="1265">
        <v>8.6999999999999993</v>
      </c>
      <c r="T1454" s="1039">
        <v>8.1</v>
      </c>
      <c r="U1454" s="1369">
        <v>8.1</v>
      </c>
    </row>
    <row r="1455" spans="2:21" ht="10.5" customHeight="1" x14ac:dyDescent="0.2">
      <c r="B1455" s="1668" t="s">
        <v>59</v>
      </c>
      <c r="C1455" s="1669"/>
      <c r="D1455" s="702">
        <v>17.3</v>
      </c>
      <c r="E1455" s="702">
        <v>16.7</v>
      </c>
      <c r="F1455" s="702">
        <v>16.7</v>
      </c>
      <c r="G1455" s="702">
        <v>14.6</v>
      </c>
      <c r="H1455" s="707">
        <v>14.4</v>
      </c>
      <c r="I1455" s="707">
        <v>14.5</v>
      </c>
      <c r="J1455" s="707">
        <v>13.4</v>
      </c>
      <c r="K1455" s="707">
        <v>12.6</v>
      </c>
      <c r="L1455" s="707">
        <v>10.8</v>
      </c>
      <c r="M1455" s="707">
        <v>12.4</v>
      </c>
      <c r="N1455" s="707">
        <v>13</v>
      </c>
      <c r="O1455" s="707">
        <v>12.5</v>
      </c>
      <c r="P1455" s="707">
        <v>12.6</v>
      </c>
      <c r="Q1455" s="707">
        <v>12.2</v>
      </c>
      <c r="R1455" s="1262">
        <v>11.9</v>
      </c>
      <c r="S1455" s="1265">
        <v>12.4</v>
      </c>
      <c r="T1455" s="1039">
        <v>11.8</v>
      </c>
      <c r="U1455" s="1369">
        <v>12</v>
      </c>
    </row>
    <row r="1456" spans="2:21" ht="10.5" customHeight="1" x14ac:dyDescent="0.2">
      <c r="B1456" s="1668" t="s">
        <v>90</v>
      </c>
      <c r="C1456" s="1669"/>
      <c r="D1456" s="702">
        <v>44.4</v>
      </c>
      <c r="E1456" s="702">
        <v>39.4</v>
      </c>
      <c r="F1456" s="702">
        <v>35.299999999999997</v>
      </c>
      <c r="G1456" s="702">
        <v>36.799999999999997</v>
      </c>
      <c r="H1456" s="707">
        <v>34.200000000000003</v>
      </c>
      <c r="I1456" s="707">
        <v>37.9</v>
      </c>
      <c r="J1456" s="707">
        <v>34.6</v>
      </c>
      <c r="K1456" s="707">
        <v>31.3</v>
      </c>
      <c r="L1456" s="707">
        <v>29.4</v>
      </c>
      <c r="M1456" s="707">
        <v>26</v>
      </c>
      <c r="N1456" s="707">
        <v>22</v>
      </c>
      <c r="O1456" s="707">
        <v>24.6</v>
      </c>
      <c r="P1456" s="707">
        <v>24.5</v>
      </c>
      <c r="Q1456" s="707">
        <v>25.3</v>
      </c>
      <c r="R1456" s="1262">
        <v>24.2</v>
      </c>
      <c r="S1456" s="1265">
        <v>24.9</v>
      </c>
      <c r="T1456" s="1039">
        <v>24.6</v>
      </c>
      <c r="U1456" s="1369">
        <v>28.2</v>
      </c>
    </row>
    <row r="1457" spans="1:21" ht="10.5" customHeight="1" x14ac:dyDescent="0.2">
      <c r="B1457" s="1668" t="s">
        <v>55</v>
      </c>
      <c r="C1457" s="1669"/>
      <c r="D1457" s="702">
        <v>27.8</v>
      </c>
      <c r="E1457" s="702">
        <v>30.6</v>
      </c>
      <c r="F1457" s="702">
        <v>29.2</v>
      </c>
      <c r="G1457" s="702">
        <v>29.6</v>
      </c>
      <c r="H1457" s="707">
        <v>34.9</v>
      </c>
      <c r="I1457" s="707">
        <v>36.4</v>
      </c>
      <c r="J1457" s="707">
        <v>33.9</v>
      </c>
      <c r="K1457" s="707">
        <v>35.700000000000003</v>
      </c>
      <c r="L1457" s="707">
        <v>34.6</v>
      </c>
      <c r="M1457" s="707">
        <v>37.799999999999997</v>
      </c>
      <c r="N1457" s="707">
        <v>35</v>
      </c>
      <c r="O1457" s="707">
        <v>36.799999999999997</v>
      </c>
      <c r="P1457" s="707">
        <v>41.9</v>
      </c>
      <c r="Q1457" s="707">
        <v>37.200000000000003</v>
      </c>
      <c r="R1457" s="1262">
        <v>37.700000000000003</v>
      </c>
      <c r="S1457" s="1265">
        <v>48.2</v>
      </c>
      <c r="T1457" s="1039">
        <v>44.3</v>
      </c>
      <c r="U1457" s="1369">
        <v>45</v>
      </c>
    </row>
    <row r="1458" spans="1:21" ht="10.5" customHeight="1" x14ac:dyDescent="0.2">
      <c r="B1458" s="1668" t="s">
        <v>91</v>
      </c>
      <c r="C1458" s="1669"/>
      <c r="D1458" s="702">
        <v>11.8</v>
      </c>
      <c r="E1458" s="702">
        <v>12.2</v>
      </c>
      <c r="F1458" s="702">
        <v>12.7</v>
      </c>
      <c r="G1458" s="702">
        <v>12.4</v>
      </c>
      <c r="H1458" s="707">
        <v>12.7</v>
      </c>
      <c r="I1458" s="707">
        <v>12.6</v>
      </c>
      <c r="J1458" s="707">
        <v>13</v>
      </c>
      <c r="K1458" s="707">
        <v>13.7</v>
      </c>
      <c r="L1458" s="707">
        <v>14.3</v>
      </c>
      <c r="M1458" s="707">
        <v>14</v>
      </c>
      <c r="N1458" s="707">
        <v>25.7</v>
      </c>
      <c r="O1458" s="707">
        <v>17.2</v>
      </c>
      <c r="P1458" s="707">
        <v>16.399999999999999</v>
      </c>
      <c r="Q1458" s="707">
        <v>16.7</v>
      </c>
      <c r="R1458" s="1262">
        <v>17.8</v>
      </c>
      <c r="S1458" s="1265">
        <v>20.5</v>
      </c>
      <c r="T1458" s="1039">
        <v>19.899999999999999</v>
      </c>
      <c r="U1458" s="1369">
        <v>20.7</v>
      </c>
    </row>
    <row r="1459" spans="1:21" ht="10.5" customHeight="1" x14ac:dyDescent="0.2">
      <c r="A1459" s="1848">
        <v>56</v>
      </c>
      <c r="B1459" s="1668" t="s">
        <v>92</v>
      </c>
      <c r="C1459" s="1669"/>
      <c r="D1459" s="702">
        <v>26</v>
      </c>
      <c r="E1459" s="702">
        <v>25.4</v>
      </c>
      <c r="F1459" s="702">
        <v>27.4</v>
      </c>
      <c r="G1459" s="702">
        <v>27</v>
      </c>
      <c r="H1459" s="707">
        <v>28</v>
      </c>
      <c r="I1459" s="707">
        <v>28.3</v>
      </c>
      <c r="J1459" s="707">
        <v>28.1</v>
      </c>
      <c r="K1459" s="707">
        <v>25.7</v>
      </c>
      <c r="L1459" s="707">
        <v>29.9</v>
      </c>
      <c r="M1459" s="707">
        <v>26.6</v>
      </c>
      <c r="N1459" s="707">
        <v>26.9</v>
      </c>
      <c r="O1459" s="707">
        <v>25.8</v>
      </c>
      <c r="P1459" s="707">
        <v>25.6</v>
      </c>
      <c r="Q1459" s="707">
        <v>25.8</v>
      </c>
      <c r="R1459" s="1262">
        <v>26</v>
      </c>
      <c r="S1459" s="1265">
        <v>26.6</v>
      </c>
      <c r="T1459" s="1039">
        <v>26</v>
      </c>
      <c r="U1459" s="1369">
        <v>24.5</v>
      </c>
    </row>
    <row r="1460" spans="1:21" ht="10.5" customHeight="1" x14ac:dyDescent="0.2">
      <c r="A1460" s="1848"/>
      <c r="B1460" s="1668" t="s">
        <v>54</v>
      </c>
      <c r="C1460" s="1669"/>
      <c r="D1460" s="702">
        <v>0.8</v>
      </c>
      <c r="E1460" s="702">
        <v>0.5</v>
      </c>
      <c r="F1460" s="702">
        <v>0.5</v>
      </c>
      <c r="G1460" s="702">
        <v>0.4</v>
      </c>
      <c r="H1460" s="707">
        <v>0.4</v>
      </c>
      <c r="I1460" s="707">
        <v>0.5</v>
      </c>
      <c r="J1460" s="707">
        <v>0.3</v>
      </c>
      <c r="K1460" s="707">
        <v>0.3</v>
      </c>
      <c r="L1460" s="707">
        <v>0.4</v>
      </c>
      <c r="M1460" s="707">
        <v>0.3</v>
      </c>
      <c r="N1460" s="707">
        <v>0.3</v>
      </c>
      <c r="O1460" s="707">
        <v>0.3</v>
      </c>
      <c r="P1460" s="707">
        <v>0.2</v>
      </c>
      <c r="Q1460" s="707">
        <v>0.3</v>
      </c>
      <c r="R1460" s="1263">
        <v>0.3</v>
      </c>
      <c r="S1460" s="1265">
        <v>0.2</v>
      </c>
      <c r="T1460" s="1039">
        <v>0.2</v>
      </c>
      <c r="U1460" s="1369">
        <v>0.2</v>
      </c>
    </row>
    <row r="1461" spans="1:21" ht="10.5" customHeight="1" x14ac:dyDescent="0.2">
      <c r="B1461" s="1668" t="s">
        <v>1463</v>
      </c>
      <c r="C1461" s="1669"/>
      <c r="D1461" s="702"/>
      <c r="E1461" s="702"/>
      <c r="F1461" s="702"/>
      <c r="G1461" s="702"/>
      <c r="H1461" s="707"/>
      <c r="I1461" s="707"/>
      <c r="J1461" s="707"/>
      <c r="K1461" s="707"/>
      <c r="L1461" s="707"/>
      <c r="M1461" s="707"/>
      <c r="N1461" s="707"/>
      <c r="O1461" s="707"/>
      <c r="P1461" s="722"/>
      <c r="Q1461" s="722"/>
      <c r="R1461" s="1262"/>
      <c r="S1461" s="1265"/>
      <c r="T1461" s="1039"/>
      <c r="U1461" s="1369"/>
    </row>
    <row r="1462" spans="1:21" ht="10.5" customHeight="1" x14ac:dyDescent="0.2">
      <c r="B1462" s="439" t="s">
        <v>684</v>
      </c>
      <c r="C1462" s="437"/>
      <c r="D1462" s="702">
        <v>3.7</v>
      </c>
      <c r="E1462" s="702">
        <v>3</v>
      </c>
      <c r="F1462" s="702">
        <v>2.6</v>
      </c>
      <c r="G1462" s="702">
        <v>2.5</v>
      </c>
      <c r="H1462" s="707">
        <v>2.9</v>
      </c>
      <c r="I1462" s="707">
        <v>3.9</v>
      </c>
      <c r="J1462" s="707">
        <v>3.5</v>
      </c>
      <c r="K1462" s="707">
        <v>3.5</v>
      </c>
      <c r="L1462" s="707">
        <v>3.9</v>
      </c>
      <c r="M1462" s="707">
        <v>3.9</v>
      </c>
      <c r="N1462" s="707">
        <v>4</v>
      </c>
      <c r="O1462" s="707">
        <v>3.6</v>
      </c>
      <c r="P1462" s="707">
        <v>3.1</v>
      </c>
      <c r="Q1462" s="707">
        <v>4.7</v>
      </c>
      <c r="R1462" s="1262">
        <v>3.6</v>
      </c>
      <c r="S1462" s="1265">
        <v>3.9</v>
      </c>
      <c r="T1462" s="1039">
        <v>3.5</v>
      </c>
      <c r="U1462" s="1369">
        <v>4</v>
      </c>
    </row>
    <row r="1463" spans="1:21" ht="10.5" customHeight="1" x14ac:dyDescent="0.2">
      <c r="B1463" s="1668" t="s">
        <v>94</v>
      </c>
      <c r="C1463" s="1669"/>
      <c r="D1463" s="702">
        <v>0.9</v>
      </c>
      <c r="E1463" s="702">
        <v>0.8</v>
      </c>
      <c r="F1463" s="702">
        <v>0.7</v>
      </c>
      <c r="G1463" s="702">
        <v>0.7</v>
      </c>
      <c r="H1463" s="707">
        <v>0.3</v>
      </c>
      <c r="I1463" s="707">
        <v>0.3</v>
      </c>
      <c r="J1463" s="707">
        <v>1</v>
      </c>
      <c r="K1463" s="707">
        <v>1.6</v>
      </c>
      <c r="L1463" s="707">
        <v>1.4</v>
      </c>
      <c r="M1463" s="707">
        <v>1.8</v>
      </c>
      <c r="N1463" s="707">
        <v>1.4</v>
      </c>
      <c r="O1463" s="707">
        <v>1.3</v>
      </c>
      <c r="P1463" s="707">
        <v>1.3</v>
      </c>
      <c r="Q1463" s="707">
        <v>1.2</v>
      </c>
      <c r="R1463" s="1262">
        <v>1.2</v>
      </c>
      <c r="S1463" s="1265">
        <v>1.2</v>
      </c>
      <c r="T1463" s="1039">
        <v>1.4</v>
      </c>
      <c r="U1463" s="1369">
        <v>1.2</v>
      </c>
    </row>
    <row r="1464" spans="1:21" ht="10.5" customHeight="1" x14ac:dyDescent="0.2">
      <c r="B1464" s="1668" t="s">
        <v>95</v>
      </c>
      <c r="C1464" s="1669"/>
      <c r="D1464" s="702">
        <v>0.9</v>
      </c>
      <c r="E1464" s="702">
        <v>0.8</v>
      </c>
      <c r="F1464" s="702">
        <v>0.8</v>
      </c>
      <c r="G1464" s="702">
        <v>0.9</v>
      </c>
      <c r="H1464" s="707">
        <v>0.8</v>
      </c>
      <c r="I1464" s="707">
        <v>0.7</v>
      </c>
      <c r="J1464" s="707">
        <v>0.7</v>
      </c>
      <c r="K1464" s="707">
        <v>0.7</v>
      </c>
      <c r="L1464" s="707">
        <v>0.7</v>
      </c>
      <c r="M1464" s="707">
        <v>0.6</v>
      </c>
      <c r="N1464" s="707">
        <v>0.6</v>
      </c>
      <c r="O1464" s="707">
        <v>0.6</v>
      </c>
      <c r="P1464" s="707">
        <v>0.6</v>
      </c>
      <c r="Q1464" s="707">
        <v>0.5</v>
      </c>
      <c r="R1464" s="1263">
        <v>0.6</v>
      </c>
      <c r="S1464" s="1265">
        <v>0.6</v>
      </c>
      <c r="T1464" s="1039">
        <v>0.5</v>
      </c>
      <c r="U1464" s="1369">
        <v>0.5</v>
      </c>
    </row>
    <row r="1465" spans="1:21" ht="10.5" customHeight="1" x14ac:dyDescent="0.2">
      <c r="B1465" s="1668" t="s">
        <v>729</v>
      </c>
      <c r="C1465" s="1669"/>
      <c r="D1465" s="702">
        <v>43.9</v>
      </c>
      <c r="E1465" s="702">
        <v>52.2</v>
      </c>
      <c r="F1465" s="702">
        <v>57.3</v>
      </c>
      <c r="G1465" s="702">
        <v>64</v>
      </c>
      <c r="H1465" s="707">
        <v>67.8</v>
      </c>
      <c r="I1465" s="707">
        <v>80.400000000000006</v>
      </c>
      <c r="J1465" s="707">
        <v>74.599999999999994</v>
      </c>
      <c r="K1465" s="707">
        <v>76.400000000000006</v>
      </c>
      <c r="L1465" s="707">
        <v>79.099999999999994</v>
      </c>
      <c r="M1465" s="707">
        <v>77.599999999999994</v>
      </c>
      <c r="N1465" s="707">
        <v>91.2</v>
      </c>
      <c r="O1465" s="707">
        <v>91.6</v>
      </c>
      <c r="P1465" s="707">
        <v>97.7</v>
      </c>
      <c r="Q1465" s="707">
        <v>93.7</v>
      </c>
      <c r="R1465" s="1262">
        <v>87.1</v>
      </c>
      <c r="S1465" s="1265">
        <v>101.5</v>
      </c>
      <c r="T1465" s="1039">
        <v>84.4</v>
      </c>
      <c r="U1465" s="1369">
        <v>88</v>
      </c>
    </row>
    <row r="1466" spans="1:21" ht="10.5" customHeight="1" x14ac:dyDescent="0.2">
      <c r="B1466" s="1842" t="s">
        <v>60</v>
      </c>
      <c r="C1466" s="1843"/>
      <c r="D1466" s="723">
        <v>50.1</v>
      </c>
      <c r="E1466" s="723">
        <v>45.2</v>
      </c>
      <c r="F1466" s="723">
        <v>53.5</v>
      </c>
      <c r="G1466" s="723">
        <v>54.5</v>
      </c>
      <c r="H1466" s="707">
        <v>60.3</v>
      </c>
      <c r="I1466" s="708">
        <v>68.099999999999994</v>
      </c>
      <c r="J1466" s="708">
        <v>63.5</v>
      </c>
      <c r="K1466" s="708">
        <v>60.2</v>
      </c>
      <c r="L1466" s="708">
        <v>35.5</v>
      </c>
      <c r="M1466" s="708">
        <v>76.099999999999994</v>
      </c>
      <c r="N1466" s="708">
        <v>66.8</v>
      </c>
      <c r="O1466" s="708">
        <v>74.400000000000006</v>
      </c>
      <c r="P1466" s="708">
        <v>85.2</v>
      </c>
      <c r="Q1466" s="708">
        <v>88</v>
      </c>
      <c r="R1466" s="1264">
        <v>89</v>
      </c>
      <c r="S1466" s="1266">
        <v>95</v>
      </c>
      <c r="T1466" s="1403">
        <v>93.9</v>
      </c>
      <c r="U1466" s="1370">
        <v>98.3</v>
      </c>
    </row>
    <row r="1467" spans="1:21" s="60" customFormat="1" ht="10.5" customHeight="1" x14ac:dyDescent="0.2">
      <c r="B1467" s="1821" t="s">
        <v>142</v>
      </c>
      <c r="C1467" s="1822"/>
      <c r="D1467" s="723">
        <f t="shared" ref="D1467:R1467" si="2">SUM(D1446:D1466)</f>
        <v>1885.1000000000004</v>
      </c>
      <c r="E1467" s="723">
        <f t="shared" si="2"/>
        <v>1959.3</v>
      </c>
      <c r="F1467" s="723">
        <f t="shared" si="2"/>
        <v>1855.7000000000003</v>
      </c>
      <c r="G1467" s="723">
        <f t="shared" si="2"/>
        <v>1877.8999999999999</v>
      </c>
      <c r="H1467" s="724">
        <f t="shared" si="2"/>
        <v>2054.8000000000002</v>
      </c>
      <c r="I1467" s="724">
        <f t="shared" si="2"/>
        <v>2062.8000000000002</v>
      </c>
      <c r="J1467" s="724">
        <f t="shared" si="2"/>
        <v>2079.5</v>
      </c>
      <c r="K1467" s="724">
        <f t="shared" si="2"/>
        <v>2009.8000000000002</v>
      </c>
      <c r="L1467" s="724">
        <f t="shared" si="2"/>
        <v>2119.2000000000003</v>
      </c>
      <c r="M1467" s="724">
        <f t="shared" si="2"/>
        <v>1965.9999999999995</v>
      </c>
      <c r="N1467" s="724">
        <f t="shared" si="2"/>
        <v>2108.7000000000003</v>
      </c>
      <c r="O1467" s="724">
        <f t="shared" si="2"/>
        <v>2221.2000000000003</v>
      </c>
      <c r="P1467" s="724">
        <f t="shared" si="2"/>
        <v>2334.3999999999996</v>
      </c>
      <c r="Q1467" s="724">
        <f t="shared" si="2"/>
        <v>2290.2999999999997</v>
      </c>
      <c r="R1467" s="724">
        <f t="shared" si="2"/>
        <v>2318</v>
      </c>
      <c r="S1467" s="724">
        <v>2518.8000000000002</v>
      </c>
      <c r="T1467" s="1404">
        <v>2303</v>
      </c>
      <c r="U1467" s="1371">
        <v>2510</v>
      </c>
    </row>
    <row r="1468" spans="1:21" s="60" customFormat="1" ht="6" customHeight="1" x14ac:dyDescent="0.2">
      <c r="B1468" s="133"/>
      <c r="C1468" s="133"/>
      <c r="D1468" s="704"/>
      <c r="E1468" s="704"/>
      <c r="F1468" s="704"/>
      <c r="G1468" s="704"/>
      <c r="H1468" s="1330"/>
      <c r="I1468" s="1330"/>
      <c r="J1468" s="1330"/>
      <c r="K1468" s="1330"/>
      <c r="L1468" s="1330"/>
      <c r="M1468" s="1330"/>
      <c r="N1468" s="1330"/>
      <c r="O1468" s="1330"/>
      <c r="P1468" s="1330"/>
      <c r="Q1468" s="1330"/>
      <c r="R1468" s="1330"/>
      <c r="S1468" s="1330"/>
    </row>
    <row r="1469" spans="1:21" ht="10.5" customHeight="1" x14ac:dyDescent="0.2">
      <c r="B1469" s="1241" t="s">
        <v>1280</v>
      </c>
      <c r="C1469" s="1241"/>
      <c r="D1469" s="1278"/>
      <c r="E1469" s="1275"/>
      <c r="F1469" s="1275"/>
    </row>
    <row r="1470" spans="1:21" ht="10.5" customHeight="1" x14ac:dyDescent="0.2">
      <c r="B1470" s="1241" t="s">
        <v>1281</v>
      </c>
      <c r="C1470" s="1241"/>
      <c r="D1470" s="1278"/>
      <c r="E1470" s="1275"/>
      <c r="F1470" s="1275"/>
    </row>
    <row r="1471" spans="1:21" ht="10.5" customHeight="1" x14ac:dyDescent="0.2">
      <c r="B1471" s="1244" t="s">
        <v>1282</v>
      </c>
      <c r="C1471" s="1241"/>
      <c r="D1471" s="1331"/>
      <c r="E1471" s="1275"/>
      <c r="F1471" s="1275"/>
    </row>
    <row r="1472" spans="1:21" ht="10.5" customHeight="1" x14ac:dyDescent="0.2">
      <c r="B1472" s="1244" t="s">
        <v>1283</v>
      </c>
      <c r="C1472" s="1241"/>
      <c r="D1472" s="1278"/>
      <c r="E1472" s="1241"/>
      <c r="F1472" s="1241"/>
      <c r="L1472" s="59"/>
    </row>
    <row r="1473" spans="2:21" ht="10.5" customHeight="1" x14ac:dyDescent="0.2">
      <c r="B1473" s="1799" t="s">
        <v>1284</v>
      </c>
      <c r="C1473" s="1714"/>
      <c r="D1473" s="1714"/>
      <c r="E1473" s="1714"/>
      <c r="F1473" s="1714"/>
      <c r="O1473" s="59"/>
    </row>
    <row r="1474" spans="2:21" ht="10.5" customHeight="1" x14ac:dyDescent="0.2">
      <c r="B1474" s="1799" t="s">
        <v>1322</v>
      </c>
      <c r="C1474" s="1714"/>
      <c r="D1474" s="1714"/>
      <c r="E1474" s="1241"/>
      <c r="F1474" s="1241"/>
      <c r="R1474" s="59"/>
    </row>
    <row r="1475" spans="2:21" ht="10.5" customHeight="1" x14ac:dyDescent="0.2">
      <c r="B1475" s="129"/>
      <c r="C1475" s="129"/>
      <c r="D1475" s="65"/>
      <c r="E1475" s="129"/>
      <c r="F1475" s="129"/>
      <c r="R1475" s="59"/>
    </row>
    <row r="1476" spans="2:21" ht="10.5" customHeight="1" x14ac:dyDescent="0.2">
      <c r="B1476" s="129"/>
      <c r="C1476" s="129"/>
      <c r="D1476" s="65"/>
      <c r="E1476" s="129"/>
      <c r="F1476" s="129"/>
      <c r="R1476" s="59"/>
    </row>
    <row r="1477" spans="2:21" ht="10.5" customHeight="1" x14ac:dyDescent="0.2">
      <c r="B1477" s="129"/>
      <c r="C1477" s="129"/>
      <c r="D1477" s="65"/>
      <c r="E1477" s="129"/>
      <c r="F1477" s="129"/>
      <c r="R1477" s="59"/>
    </row>
    <row r="1478" spans="2:21" ht="12" customHeight="1" x14ac:dyDescent="0.2">
      <c r="B1478" s="253" t="s">
        <v>1182</v>
      </c>
      <c r="C1478" s="89"/>
      <c r="D1478" s="69"/>
      <c r="E1478" s="89"/>
      <c r="F1478" s="89"/>
      <c r="G1478" s="89"/>
      <c r="H1478" s="89"/>
      <c r="P1478" s="59"/>
    </row>
    <row r="1479" spans="2:21" ht="11.45" customHeight="1" x14ac:dyDescent="0.2">
      <c r="B1479" s="1647" t="s">
        <v>61</v>
      </c>
      <c r="C1479" s="1648"/>
      <c r="D1479" s="321">
        <v>2000</v>
      </c>
      <c r="E1479" s="321">
        <v>2001</v>
      </c>
      <c r="F1479" s="260">
        <v>2002</v>
      </c>
      <c r="G1479" s="260">
        <v>2003</v>
      </c>
      <c r="H1479" s="337">
        <v>2004</v>
      </c>
      <c r="I1479" s="333">
        <v>2005</v>
      </c>
      <c r="J1479" s="260">
        <v>2006</v>
      </c>
      <c r="K1479" s="260">
        <v>2007</v>
      </c>
      <c r="L1479" s="260">
        <v>2008</v>
      </c>
      <c r="M1479" s="333">
        <v>2009</v>
      </c>
      <c r="N1479" s="333">
        <v>2010</v>
      </c>
      <c r="O1479" s="334" t="s">
        <v>1319</v>
      </c>
      <c r="P1479" s="334" t="s">
        <v>1315</v>
      </c>
      <c r="Q1479" s="334" t="s">
        <v>1355</v>
      </c>
      <c r="R1479" s="334" t="s">
        <v>1358</v>
      </c>
      <c r="S1479" s="1176" t="s">
        <v>1403</v>
      </c>
      <c r="T1479" s="1176" t="s">
        <v>1422</v>
      </c>
      <c r="U1479" s="1176" t="s">
        <v>1493</v>
      </c>
    </row>
    <row r="1480" spans="2:21" ht="11.45" customHeight="1" x14ac:dyDescent="0.2">
      <c r="B1480" s="1651"/>
      <c r="C1480" s="1652"/>
      <c r="D1480" s="1823" t="s">
        <v>916</v>
      </c>
      <c r="E1480" s="1824"/>
      <c r="F1480" s="1824"/>
      <c r="G1480" s="1824"/>
      <c r="H1480" s="1824"/>
      <c r="I1480" s="1824"/>
      <c r="J1480" s="1824"/>
      <c r="K1480" s="1824"/>
      <c r="L1480" s="1824"/>
      <c r="M1480" s="1824"/>
      <c r="N1480" s="1824"/>
      <c r="O1480" s="1824"/>
      <c r="P1480" s="1824"/>
      <c r="Q1480" s="1824"/>
      <c r="R1480" s="1824"/>
      <c r="S1480" s="1592"/>
      <c r="T1480" s="1592"/>
      <c r="U1480" s="1593"/>
    </row>
    <row r="1481" spans="2:21" ht="10.5" customHeight="1" x14ac:dyDescent="0.2">
      <c r="B1481" s="1840" t="s">
        <v>49</v>
      </c>
      <c r="C1481" s="1841"/>
      <c r="D1481" s="502">
        <v>1202</v>
      </c>
      <c r="E1481" s="580">
        <v>1179</v>
      </c>
      <c r="F1481" s="580">
        <v>1890</v>
      </c>
      <c r="G1481" s="580">
        <v>1921</v>
      </c>
      <c r="H1481" s="622">
        <v>1499</v>
      </c>
      <c r="I1481" s="580">
        <v>1744</v>
      </c>
      <c r="J1481" s="580">
        <v>1688</v>
      </c>
      <c r="K1481" s="622">
        <v>2163</v>
      </c>
      <c r="L1481" s="855">
        <v>2076</v>
      </c>
      <c r="M1481" s="855">
        <v>3354</v>
      </c>
      <c r="N1481" s="580">
        <v>2598</v>
      </c>
      <c r="O1481" s="580">
        <v>2591</v>
      </c>
      <c r="P1481" s="855">
        <v>2645</v>
      </c>
      <c r="Q1481" s="855">
        <v>3379</v>
      </c>
      <c r="R1481" s="855">
        <v>3428</v>
      </c>
      <c r="S1481" s="1177">
        <v>2855</v>
      </c>
      <c r="T1481" s="1372">
        <v>4695</v>
      </c>
      <c r="U1481" s="1372">
        <v>3445</v>
      </c>
    </row>
    <row r="1482" spans="2:21" ht="10.5" customHeight="1" x14ac:dyDescent="0.2">
      <c r="B1482" s="1668" t="s">
        <v>50</v>
      </c>
      <c r="C1482" s="1669"/>
      <c r="D1482" s="502">
        <v>1914</v>
      </c>
      <c r="E1482" s="580">
        <v>1959</v>
      </c>
      <c r="F1482" s="580">
        <v>2098</v>
      </c>
      <c r="G1482" s="580">
        <v>2736</v>
      </c>
      <c r="H1482" s="580">
        <v>2464</v>
      </c>
      <c r="I1482" s="580">
        <v>2501</v>
      </c>
      <c r="J1482" s="580">
        <v>2901</v>
      </c>
      <c r="K1482" s="622">
        <v>3448</v>
      </c>
      <c r="L1482" s="580">
        <v>3562</v>
      </c>
      <c r="M1482" s="580">
        <v>4257</v>
      </c>
      <c r="N1482" s="580">
        <v>4233</v>
      </c>
      <c r="O1482" s="580">
        <v>4339</v>
      </c>
      <c r="P1482" s="580">
        <v>4407</v>
      </c>
      <c r="Q1482" s="580">
        <v>4847</v>
      </c>
      <c r="R1482" s="580">
        <v>5711</v>
      </c>
      <c r="S1482" s="1177">
        <v>6003</v>
      </c>
      <c r="T1482" s="1372">
        <v>5913</v>
      </c>
      <c r="U1482" s="1372">
        <v>6221</v>
      </c>
    </row>
    <row r="1483" spans="2:21" ht="10.5" customHeight="1" x14ac:dyDescent="0.2">
      <c r="B1483" s="1668" t="s">
        <v>62</v>
      </c>
      <c r="C1483" s="1669"/>
      <c r="D1483" s="502">
        <v>413</v>
      </c>
      <c r="E1483" s="580">
        <v>495</v>
      </c>
      <c r="F1483" s="580">
        <v>617</v>
      </c>
      <c r="G1483" s="580">
        <v>748</v>
      </c>
      <c r="H1483" s="580">
        <v>559</v>
      </c>
      <c r="I1483" s="580">
        <v>688</v>
      </c>
      <c r="J1483" s="580">
        <v>829</v>
      </c>
      <c r="K1483" s="622">
        <v>1303</v>
      </c>
      <c r="L1483" s="580">
        <v>1080</v>
      </c>
      <c r="M1483" s="580">
        <v>1624</v>
      </c>
      <c r="N1483" s="580">
        <v>1405</v>
      </c>
      <c r="O1483" s="580">
        <v>1516</v>
      </c>
      <c r="P1483" s="580">
        <v>1772</v>
      </c>
      <c r="Q1483" s="580">
        <v>2109</v>
      </c>
      <c r="R1483" s="580">
        <v>2375</v>
      </c>
      <c r="S1483" s="1177">
        <v>1967</v>
      </c>
      <c r="T1483" s="1372">
        <v>2321</v>
      </c>
      <c r="U1483" s="1372">
        <v>2501</v>
      </c>
    </row>
    <row r="1484" spans="2:21" ht="10.5" customHeight="1" x14ac:dyDescent="0.2">
      <c r="B1484" s="1668" t="s">
        <v>52</v>
      </c>
      <c r="C1484" s="1669"/>
      <c r="D1484" s="502">
        <v>1700</v>
      </c>
      <c r="E1484" s="580">
        <v>1192</v>
      </c>
      <c r="F1484" s="580">
        <v>1660</v>
      </c>
      <c r="G1484" s="580">
        <v>1641</v>
      </c>
      <c r="H1484" s="580">
        <v>1229</v>
      </c>
      <c r="I1484" s="580">
        <v>1330</v>
      </c>
      <c r="J1484" s="580">
        <v>1490</v>
      </c>
      <c r="K1484" s="622">
        <v>2938</v>
      </c>
      <c r="L1484" s="580">
        <v>2167</v>
      </c>
      <c r="M1484" s="580">
        <v>3182</v>
      </c>
      <c r="N1484" s="580">
        <v>2573</v>
      </c>
      <c r="O1484" s="580">
        <v>2221</v>
      </c>
      <c r="P1484" s="580">
        <v>2587</v>
      </c>
      <c r="Q1484" s="580">
        <v>3433</v>
      </c>
      <c r="R1484" s="580">
        <v>3372</v>
      </c>
      <c r="S1484" s="1177">
        <v>2801</v>
      </c>
      <c r="T1484" s="1372">
        <v>4502</v>
      </c>
      <c r="U1484" s="1372">
        <v>3231</v>
      </c>
    </row>
    <row r="1485" spans="2:21" ht="10.5" customHeight="1" x14ac:dyDescent="0.2">
      <c r="B1485" s="1668" t="s">
        <v>51</v>
      </c>
      <c r="C1485" s="1669"/>
      <c r="D1485" s="502">
        <v>722</v>
      </c>
      <c r="E1485" s="580">
        <v>564</v>
      </c>
      <c r="F1485" s="580">
        <v>939</v>
      </c>
      <c r="G1485" s="580">
        <v>827</v>
      </c>
      <c r="H1485" s="580">
        <v>798</v>
      </c>
      <c r="I1485" s="580">
        <v>826</v>
      </c>
      <c r="J1485" s="580">
        <v>1074</v>
      </c>
      <c r="K1485" s="622">
        <v>1222</v>
      </c>
      <c r="L1485" s="580">
        <v>1205</v>
      </c>
      <c r="M1485" s="580">
        <v>1470</v>
      </c>
      <c r="N1485" s="580">
        <v>1737</v>
      </c>
      <c r="O1485" s="580">
        <v>1675</v>
      </c>
      <c r="P1485" s="580">
        <v>1617</v>
      </c>
      <c r="Q1485" s="580">
        <v>2156</v>
      </c>
      <c r="R1485" s="580">
        <v>2127</v>
      </c>
      <c r="S1485" s="1177">
        <v>1805</v>
      </c>
      <c r="T1485" s="1372">
        <v>2562</v>
      </c>
      <c r="U1485" s="1372">
        <v>2540</v>
      </c>
    </row>
    <row r="1486" spans="2:21" ht="10.5" customHeight="1" x14ac:dyDescent="0.2">
      <c r="B1486" s="1668" t="s">
        <v>58</v>
      </c>
      <c r="C1486" s="1669"/>
      <c r="D1486" s="502">
        <v>1070</v>
      </c>
      <c r="E1486" s="580">
        <v>1081</v>
      </c>
      <c r="F1486" s="580">
        <v>1291</v>
      </c>
      <c r="G1486" s="580">
        <v>1349</v>
      </c>
      <c r="H1486" s="580">
        <v>1176</v>
      </c>
      <c r="I1486" s="580">
        <v>1446</v>
      </c>
      <c r="J1486" s="580">
        <v>1749</v>
      </c>
      <c r="K1486" s="622">
        <v>2176</v>
      </c>
      <c r="L1486" s="580">
        <v>1962</v>
      </c>
      <c r="M1486" s="580">
        <v>2728</v>
      </c>
      <c r="N1486" s="580">
        <v>3251</v>
      </c>
      <c r="O1486" s="580">
        <v>2815</v>
      </c>
      <c r="P1486" s="580">
        <v>2633</v>
      </c>
      <c r="Q1486" s="580">
        <v>3154</v>
      </c>
      <c r="R1486" s="580">
        <v>3613</v>
      </c>
      <c r="S1486" s="1177">
        <v>2950</v>
      </c>
      <c r="T1486" s="1372">
        <v>3690</v>
      </c>
      <c r="U1486" s="1372">
        <v>3604</v>
      </c>
    </row>
    <row r="1487" spans="2:21" ht="10.5" customHeight="1" x14ac:dyDescent="0.2">
      <c r="B1487" s="1668" t="s">
        <v>89</v>
      </c>
      <c r="C1487" s="1669"/>
      <c r="D1487" s="502">
        <v>1161</v>
      </c>
      <c r="E1487" s="580">
        <v>1159</v>
      </c>
      <c r="F1487" s="580">
        <v>1403</v>
      </c>
      <c r="G1487" s="580">
        <v>1455</v>
      </c>
      <c r="H1487" s="580">
        <v>1298</v>
      </c>
      <c r="I1487" s="580">
        <v>1446</v>
      </c>
      <c r="J1487" s="580">
        <v>1580</v>
      </c>
      <c r="K1487" s="622">
        <v>1977</v>
      </c>
      <c r="L1487" s="580">
        <v>2293</v>
      </c>
      <c r="M1487" s="580">
        <v>2051</v>
      </c>
      <c r="N1487" s="580">
        <v>2719</v>
      </c>
      <c r="O1487" s="580">
        <v>2615</v>
      </c>
      <c r="P1487" s="580">
        <v>2702</v>
      </c>
      <c r="Q1487" s="580">
        <v>2666</v>
      </c>
      <c r="R1487" s="580">
        <v>3247</v>
      </c>
      <c r="S1487" s="1177">
        <v>3276</v>
      </c>
      <c r="T1487" s="1372">
        <v>3311</v>
      </c>
      <c r="U1487" s="1372">
        <v>3864</v>
      </c>
    </row>
    <row r="1488" spans="2:21" ht="10.5" customHeight="1" x14ac:dyDescent="0.2">
      <c r="B1488" s="1668" t="s">
        <v>53</v>
      </c>
      <c r="C1488" s="1669"/>
      <c r="D1488" s="502">
        <v>750</v>
      </c>
      <c r="E1488" s="580">
        <v>725</v>
      </c>
      <c r="F1488" s="580">
        <v>1109</v>
      </c>
      <c r="G1488" s="580">
        <v>1389</v>
      </c>
      <c r="H1488" s="580">
        <v>1129</v>
      </c>
      <c r="I1488" s="580">
        <v>1184</v>
      </c>
      <c r="J1488" s="580">
        <v>1769</v>
      </c>
      <c r="K1488" s="622">
        <v>2100</v>
      </c>
      <c r="L1488" s="580">
        <v>2325</v>
      </c>
      <c r="M1488" s="580">
        <v>2330</v>
      </c>
      <c r="N1488" s="580">
        <v>1977</v>
      </c>
      <c r="O1488" s="580">
        <v>2995</v>
      </c>
      <c r="P1488" s="580">
        <v>3636</v>
      </c>
      <c r="Q1488" s="580">
        <v>2798</v>
      </c>
      <c r="R1488" s="580">
        <v>3857</v>
      </c>
      <c r="S1488" s="1177">
        <v>3691</v>
      </c>
      <c r="T1488" s="1372">
        <v>4872</v>
      </c>
      <c r="U1488" s="1372">
        <v>3938</v>
      </c>
    </row>
    <row r="1489" spans="1:21" ht="10.5" customHeight="1" x14ac:dyDescent="0.2">
      <c r="B1489" s="1668" t="s">
        <v>56</v>
      </c>
      <c r="C1489" s="1669"/>
      <c r="D1489" s="502">
        <v>845</v>
      </c>
      <c r="E1489" s="580">
        <v>980</v>
      </c>
      <c r="F1489" s="580">
        <v>1144</v>
      </c>
      <c r="G1489" s="580">
        <v>1368</v>
      </c>
      <c r="H1489" s="580">
        <v>1383</v>
      </c>
      <c r="I1489" s="580">
        <v>1667</v>
      </c>
      <c r="J1489" s="580">
        <v>2083</v>
      </c>
      <c r="K1489" s="622">
        <v>2713</v>
      </c>
      <c r="L1489" s="580">
        <v>2900</v>
      </c>
      <c r="M1489" s="580">
        <v>3616</v>
      </c>
      <c r="N1489" s="580">
        <v>3777</v>
      </c>
      <c r="O1489" s="580">
        <v>4145</v>
      </c>
      <c r="P1489" s="580">
        <v>4960</v>
      </c>
      <c r="Q1489" s="580">
        <v>5066</v>
      </c>
      <c r="R1489" s="580">
        <v>7712</v>
      </c>
      <c r="S1489" s="1177">
        <v>7213</v>
      </c>
      <c r="T1489" s="1372">
        <v>7920</v>
      </c>
      <c r="U1489" s="1372">
        <v>8250</v>
      </c>
    </row>
    <row r="1490" spans="1:21" ht="10.5" customHeight="1" x14ac:dyDescent="0.2">
      <c r="A1490" s="1848">
        <v>57</v>
      </c>
      <c r="B1490" s="1668" t="s">
        <v>59</v>
      </c>
      <c r="C1490" s="1669"/>
      <c r="D1490" s="502">
        <v>2237</v>
      </c>
      <c r="E1490" s="580">
        <v>2407</v>
      </c>
      <c r="F1490" s="580">
        <v>2739</v>
      </c>
      <c r="G1490" s="580">
        <v>3516</v>
      </c>
      <c r="H1490" s="580">
        <v>3410</v>
      </c>
      <c r="I1490" s="580">
        <v>3679</v>
      </c>
      <c r="J1490" s="580">
        <v>4317</v>
      </c>
      <c r="K1490" s="622">
        <v>5023</v>
      </c>
      <c r="L1490" s="580">
        <v>6230</v>
      </c>
      <c r="M1490" s="580">
        <v>5681</v>
      </c>
      <c r="N1490" s="580">
        <v>5634</v>
      </c>
      <c r="O1490" s="580">
        <v>6572</v>
      </c>
      <c r="P1490" s="580">
        <v>6815</v>
      </c>
      <c r="Q1490" s="580">
        <v>7263</v>
      </c>
      <c r="R1490" s="580">
        <v>8424</v>
      </c>
      <c r="S1490" s="1177">
        <v>8000</v>
      </c>
      <c r="T1490" s="1372">
        <v>9205</v>
      </c>
      <c r="U1490" s="1372">
        <v>9121</v>
      </c>
    </row>
    <row r="1491" spans="1:21" ht="10.5" customHeight="1" x14ac:dyDescent="0.2">
      <c r="A1491" s="1848"/>
      <c r="B1491" s="1668" t="s">
        <v>90</v>
      </c>
      <c r="C1491" s="1669"/>
      <c r="D1491" s="502">
        <v>630</v>
      </c>
      <c r="E1491" s="580">
        <v>672</v>
      </c>
      <c r="F1491" s="580">
        <v>948</v>
      </c>
      <c r="G1491" s="580">
        <v>852</v>
      </c>
      <c r="H1491" s="580">
        <v>858</v>
      </c>
      <c r="I1491" s="580">
        <v>822</v>
      </c>
      <c r="J1491" s="580">
        <v>346</v>
      </c>
      <c r="K1491" s="622">
        <v>1221</v>
      </c>
      <c r="L1491" s="580">
        <v>1456</v>
      </c>
      <c r="M1491" s="580">
        <v>1646</v>
      </c>
      <c r="N1491" s="580">
        <v>1696</v>
      </c>
      <c r="O1491" s="580">
        <v>1880</v>
      </c>
      <c r="P1491" s="580">
        <v>1844</v>
      </c>
      <c r="Q1491" s="580">
        <v>1954</v>
      </c>
      <c r="R1491" s="580">
        <v>2283</v>
      </c>
      <c r="S1491" s="1177">
        <v>1917</v>
      </c>
      <c r="T1491" s="1372">
        <v>2625</v>
      </c>
      <c r="U1491" s="1372">
        <v>2418</v>
      </c>
    </row>
    <row r="1492" spans="1:21" ht="10.5" customHeight="1" x14ac:dyDescent="0.2">
      <c r="B1492" s="1668" t="s">
        <v>55</v>
      </c>
      <c r="C1492" s="1669"/>
      <c r="D1492" s="502">
        <v>941</v>
      </c>
      <c r="E1492" s="580">
        <v>874</v>
      </c>
      <c r="F1492" s="580">
        <v>1250</v>
      </c>
      <c r="G1492" s="580">
        <v>1597</v>
      </c>
      <c r="H1492" s="580">
        <v>1343</v>
      </c>
      <c r="I1492" s="580">
        <v>1339</v>
      </c>
      <c r="J1492" s="580">
        <v>1795</v>
      </c>
      <c r="K1492" s="622">
        <v>1992</v>
      </c>
      <c r="L1492" s="580">
        <v>2221</v>
      </c>
      <c r="M1492" s="580">
        <v>2109</v>
      </c>
      <c r="N1492" s="580">
        <v>2763</v>
      </c>
      <c r="O1492" s="580">
        <v>2821</v>
      </c>
      <c r="P1492" s="580">
        <v>2365</v>
      </c>
      <c r="Q1492" s="580">
        <v>3858</v>
      </c>
      <c r="R1492" s="580">
        <v>4325</v>
      </c>
      <c r="S1492" s="1177">
        <v>3048</v>
      </c>
      <c r="T1492" s="1372">
        <v>4120</v>
      </c>
      <c r="U1492" s="1372">
        <v>4152</v>
      </c>
    </row>
    <row r="1493" spans="1:21" ht="10.5" customHeight="1" x14ac:dyDescent="0.2">
      <c r="B1493" s="1668" t="s">
        <v>91</v>
      </c>
      <c r="C1493" s="1669"/>
      <c r="D1493" s="502">
        <v>2855</v>
      </c>
      <c r="E1493" s="580">
        <v>3197</v>
      </c>
      <c r="F1493" s="580">
        <v>3387</v>
      </c>
      <c r="G1493" s="580">
        <v>3965</v>
      </c>
      <c r="H1493" s="580">
        <v>3578</v>
      </c>
      <c r="I1493" s="580">
        <v>4547</v>
      </c>
      <c r="J1493" s="580">
        <v>4777</v>
      </c>
      <c r="K1493" s="622">
        <v>5406</v>
      </c>
      <c r="L1493" s="580">
        <v>6016</v>
      </c>
      <c r="M1493" s="580">
        <v>5913</v>
      </c>
      <c r="N1493" s="580">
        <v>6666</v>
      </c>
      <c r="O1493" s="580">
        <v>5862</v>
      </c>
      <c r="P1493" s="580">
        <v>7337</v>
      </c>
      <c r="Q1493" s="580">
        <v>7320</v>
      </c>
      <c r="R1493" s="580">
        <v>8664</v>
      </c>
      <c r="S1493" s="1177">
        <v>8351</v>
      </c>
      <c r="T1493" s="1372">
        <v>8307</v>
      </c>
      <c r="U1493" s="1372">
        <v>8716</v>
      </c>
    </row>
    <row r="1494" spans="1:21" ht="10.5" customHeight="1" x14ac:dyDescent="0.2">
      <c r="B1494" s="1668" t="s">
        <v>92</v>
      </c>
      <c r="C1494" s="1669"/>
      <c r="D1494" s="502">
        <v>1247</v>
      </c>
      <c r="E1494" s="580">
        <v>1408</v>
      </c>
      <c r="F1494" s="580">
        <v>1400</v>
      </c>
      <c r="G1494" s="580">
        <v>1977</v>
      </c>
      <c r="H1494" s="580">
        <v>2175</v>
      </c>
      <c r="I1494" s="580">
        <v>1789</v>
      </c>
      <c r="J1494" s="580">
        <v>2538</v>
      </c>
      <c r="K1494" s="622">
        <v>2922</v>
      </c>
      <c r="L1494" s="580">
        <v>2919</v>
      </c>
      <c r="M1494" s="580">
        <v>3338</v>
      </c>
      <c r="N1494" s="580">
        <v>3694</v>
      </c>
      <c r="O1494" s="580">
        <v>4263</v>
      </c>
      <c r="P1494" s="580">
        <v>4828</v>
      </c>
      <c r="Q1494" s="580">
        <v>4573</v>
      </c>
      <c r="R1494" s="580">
        <v>5299</v>
      </c>
      <c r="S1494" s="1177">
        <v>5646</v>
      </c>
      <c r="T1494" s="1372">
        <v>6457</v>
      </c>
      <c r="U1494" s="1372">
        <v>6514</v>
      </c>
    </row>
    <row r="1495" spans="1:21" ht="10.5" customHeight="1" x14ac:dyDescent="0.2">
      <c r="B1495" s="1668" t="s">
        <v>54</v>
      </c>
      <c r="C1495" s="1669"/>
      <c r="D1495" s="502">
        <v>3637</v>
      </c>
      <c r="E1495" s="580">
        <v>5156</v>
      </c>
      <c r="F1495" s="580">
        <v>5326</v>
      </c>
      <c r="G1495" s="580">
        <v>7632</v>
      </c>
      <c r="H1495" s="580">
        <v>7316</v>
      </c>
      <c r="I1495" s="580">
        <v>7660</v>
      </c>
      <c r="J1495" s="580">
        <v>11523</v>
      </c>
      <c r="K1495" s="622">
        <v>12572</v>
      </c>
      <c r="L1495" s="580">
        <v>13617</v>
      </c>
      <c r="M1495" s="580">
        <v>13687</v>
      </c>
      <c r="N1495" s="580">
        <v>17960</v>
      </c>
      <c r="O1495" s="580">
        <v>21035</v>
      </c>
      <c r="P1495" s="580">
        <v>27516</v>
      </c>
      <c r="Q1495" s="580">
        <v>23923</v>
      </c>
      <c r="R1495" s="580">
        <v>32757</v>
      </c>
      <c r="S1495" s="1177">
        <v>35201</v>
      </c>
      <c r="T1495" s="1372">
        <v>37242</v>
      </c>
      <c r="U1495" s="1372">
        <v>35527</v>
      </c>
    </row>
    <row r="1496" spans="1:21" ht="10.5" customHeight="1" x14ac:dyDescent="0.2">
      <c r="B1496" s="1668" t="s">
        <v>1463</v>
      </c>
      <c r="C1496" s="1669"/>
      <c r="D1496" s="502"/>
      <c r="E1496" s="580"/>
      <c r="F1496" s="580"/>
      <c r="G1496" s="580"/>
      <c r="H1496" s="580"/>
      <c r="I1496" s="580"/>
      <c r="J1496" s="580"/>
      <c r="K1496" s="622"/>
      <c r="L1496" s="580"/>
      <c r="M1496" s="580"/>
      <c r="N1496" s="580"/>
      <c r="O1496" s="580"/>
      <c r="P1496" s="580"/>
      <c r="Q1496" s="580"/>
      <c r="R1496" s="580"/>
      <c r="S1496" s="1177"/>
      <c r="T1496" s="1372"/>
      <c r="U1496" s="1372"/>
    </row>
    <row r="1497" spans="1:21" ht="10.5" customHeight="1" x14ac:dyDescent="0.2">
      <c r="B1497" s="1668" t="s">
        <v>684</v>
      </c>
      <c r="C1497" s="1669"/>
      <c r="D1497" s="502">
        <v>2921</v>
      </c>
      <c r="E1497" s="580">
        <v>3682</v>
      </c>
      <c r="F1497" s="580">
        <v>5077</v>
      </c>
      <c r="G1497" s="580">
        <v>6283</v>
      </c>
      <c r="H1497" s="580">
        <v>6201</v>
      </c>
      <c r="I1497" s="580">
        <v>5038</v>
      </c>
      <c r="J1497" s="580">
        <v>6347</v>
      </c>
      <c r="K1497" s="622">
        <v>6872</v>
      </c>
      <c r="L1497" s="580">
        <v>6936</v>
      </c>
      <c r="M1497" s="580">
        <v>8076</v>
      </c>
      <c r="N1497" s="580">
        <v>8260</v>
      </c>
      <c r="O1497" s="580">
        <v>9471</v>
      </c>
      <c r="P1497" s="580">
        <v>11409</v>
      </c>
      <c r="Q1497" s="580">
        <v>8344</v>
      </c>
      <c r="R1497" s="580">
        <v>12180</v>
      </c>
      <c r="S1497" s="1177">
        <v>13701</v>
      </c>
      <c r="T1497" s="1372">
        <v>16639</v>
      </c>
      <c r="U1497" s="1372">
        <v>15427</v>
      </c>
    </row>
    <row r="1498" spans="1:21" ht="10.5" customHeight="1" x14ac:dyDescent="0.2">
      <c r="B1498" s="1668" t="s">
        <v>94</v>
      </c>
      <c r="C1498" s="1669"/>
      <c r="D1498" s="502">
        <v>4010</v>
      </c>
      <c r="E1498" s="580">
        <v>4108</v>
      </c>
      <c r="F1498" s="580">
        <v>5137</v>
      </c>
      <c r="G1498" s="580">
        <v>4783</v>
      </c>
      <c r="H1498" s="580">
        <v>4595</v>
      </c>
      <c r="I1498" s="580">
        <v>2609</v>
      </c>
      <c r="J1498" s="580">
        <v>5945</v>
      </c>
      <c r="K1498" s="622">
        <v>6050</v>
      </c>
      <c r="L1498" s="580">
        <v>7659</v>
      </c>
      <c r="M1498" s="580">
        <v>6363</v>
      </c>
      <c r="N1498" s="580">
        <v>7345</v>
      </c>
      <c r="O1498" s="580">
        <v>8575</v>
      </c>
      <c r="P1498" s="580">
        <v>7648</v>
      </c>
      <c r="Q1498" s="580">
        <v>9085</v>
      </c>
      <c r="R1498" s="580">
        <v>9766</v>
      </c>
      <c r="S1498" s="1177">
        <v>10056</v>
      </c>
      <c r="T1498" s="1372">
        <v>10639</v>
      </c>
      <c r="U1498" s="1372">
        <v>11878</v>
      </c>
    </row>
    <row r="1499" spans="1:21" ht="10.5" customHeight="1" x14ac:dyDescent="0.2">
      <c r="B1499" s="1668" t="s">
        <v>95</v>
      </c>
      <c r="C1499" s="1669"/>
      <c r="D1499" s="502">
        <v>1148</v>
      </c>
      <c r="E1499" s="580">
        <v>1189</v>
      </c>
      <c r="F1499" s="580">
        <v>1304</v>
      </c>
      <c r="G1499" s="580">
        <v>1629</v>
      </c>
      <c r="H1499" s="580">
        <v>1647</v>
      </c>
      <c r="I1499" s="580">
        <v>1728</v>
      </c>
      <c r="J1499" s="580">
        <v>2172</v>
      </c>
      <c r="K1499" s="622">
        <v>2746</v>
      </c>
      <c r="L1499" s="580">
        <v>2854</v>
      </c>
      <c r="M1499" s="580">
        <v>2781</v>
      </c>
      <c r="N1499" s="580">
        <v>3483</v>
      </c>
      <c r="O1499" s="580">
        <v>3651</v>
      </c>
      <c r="P1499" s="580">
        <v>2728</v>
      </c>
      <c r="Q1499" s="580">
        <v>3527</v>
      </c>
      <c r="R1499" s="580">
        <v>4014</v>
      </c>
      <c r="S1499" s="1177">
        <v>3457</v>
      </c>
      <c r="T1499" s="1372">
        <v>4125</v>
      </c>
      <c r="U1499" s="1372">
        <v>4506</v>
      </c>
    </row>
    <row r="1500" spans="1:21" ht="10.5" customHeight="1" x14ac:dyDescent="0.2">
      <c r="B1500" s="1842" t="s">
        <v>729</v>
      </c>
      <c r="C1500" s="1843"/>
      <c r="D1500" s="502">
        <v>992</v>
      </c>
      <c r="E1500" s="580">
        <v>956</v>
      </c>
      <c r="F1500" s="580">
        <v>1283</v>
      </c>
      <c r="G1500" s="580">
        <v>1247</v>
      </c>
      <c r="H1500" s="580">
        <v>1220</v>
      </c>
      <c r="I1500" s="580">
        <v>1123</v>
      </c>
      <c r="J1500" s="580">
        <v>1413</v>
      </c>
      <c r="K1500" s="581">
        <v>1750</v>
      </c>
      <c r="L1500" s="856">
        <v>1813</v>
      </c>
      <c r="M1500" s="856">
        <v>2266</v>
      </c>
      <c r="N1500" s="856">
        <v>2078</v>
      </c>
      <c r="O1500" s="856">
        <v>2420</v>
      </c>
      <c r="P1500" s="856">
        <v>2408</v>
      </c>
      <c r="Q1500" s="856">
        <v>2871</v>
      </c>
      <c r="R1500" s="856">
        <v>3227</v>
      </c>
      <c r="S1500" s="1178">
        <v>2593</v>
      </c>
      <c r="T1500" s="1373">
        <v>3741</v>
      </c>
      <c r="U1500" s="1373">
        <v>3506</v>
      </c>
    </row>
    <row r="1501" spans="1:21" s="60" customFormat="1" ht="10.5" customHeight="1" x14ac:dyDescent="0.2">
      <c r="B1501" s="1821" t="s">
        <v>730</v>
      </c>
      <c r="C1501" s="1822"/>
      <c r="D1501" s="857">
        <v>1310</v>
      </c>
      <c r="E1501" s="857">
        <v>1255</v>
      </c>
      <c r="F1501" s="857">
        <v>1738</v>
      </c>
      <c r="G1501" s="857">
        <v>1876</v>
      </c>
      <c r="H1501" s="857">
        <v>1564</v>
      </c>
      <c r="I1501" s="858">
        <v>1743</v>
      </c>
      <c r="J1501" s="858">
        <v>1899</v>
      </c>
      <c r="K1501" s="520">
        <v>2496</v>
      </c>
      <c r="L1501" s="853">
        <v>2391</v>
      </c>
      <c r="M1501" s="853">
        <v>3332</v>
      </c>
      <c r="N1501" s="520">
        <v>2945</v>
      </c>
      <c r="O1501" s="520">
        <v>2944</v>
      </c>
      <c r="P1501" s="520">
        <v>3047</v>
      </c>
      <c r="Q1501" s="520">
        <v>3683</v>
      </c>
      <c r="R1501" s="520">
        <v>3981</v>
      </c>
      <c r="S1501" s="1179">
        <v>3504</v>
      </c>
      <c r="T1501" s="1374">
        <v>4874</v>
      </c>
      <c r="U1501" s="1374">
        <v>4120</v>
      </c>
    </row>
    <row r="1502" spans="1:21" s="60" customFormat="1" ht="6" customHeight="1" x14ac:dyDescent="0.2">
      <c r="B1502" s="133"/>
      <c r="C1502" s="133"/>
      <c r="D1502" s="576"/>
      <c r="E1502" s="576"/>
      <c r="F1502" s="576"/>
      <c r="G1502" s="576"/>
      <c r="H1502" s="576"/>
      <c r="I1502" s="576"/>
      <c r="J1502" s="576"/>
      <c r="K1502" s="576"/>
      <c r="L1502" s="576"/>
      <c r="M1502" s="576"/>
      <c r="N1502" s="576"/>
      <c r="O1502" s="576"/>
      <c r="P1502" s="576"/>
      <c r="Q1502" s="576"/>
      <c r="R1502" s="576"/>
      <c r="S1502" s="1332"/>
    </row>
    <row r="1503" spans="1:21" ht="10.5" customHeight="1" x14ac:dyDescent="0.2">
      <c r="B1503" s="1241" t="s">
        <v>1421</v>
      </c>
      <c r="C1503" s="1241"/>
      <c r="D1503" s="1278"/>
      <c r="E1503" s="1275"/>
      <c r="F1503" s="1275"/>
      <c r="G1503" s="51"/>
      <c r="H1503" s="51"/>
      <c r="I1503" s="51"/>
      <c r="J1503" s="51"/>
      <c r="K1503" s="51"/>
      <c r="L1503" s="51"/>
      <c r="M1503" s="51"/>
      <c r="N1503" s="51"/>
      <c r="O1503" s="51"/>
      <c r="P1503" s="51"/>
      <c r="Q1503" s="179"/>
    </row>
    <row r="1504" spans="1:21" ht="10.5" customHeight="1" x14ac:dyDescent="0.2">
      <c r="B1504" s="1241" t="s">
        <v>1281</v>
      </c>
      <c r="C1504" s="1241"/>
      <c r="D1504" s="1278"/>
      <c r="E1504" s="1275"/>
      <c r="F1504" s="1275"/>
      <c r="G1504" s="51"/>
      <c r="H1504" s="51"/>
      <c r="I1504" s="51"/>
      <c r="J1504" s="51"/>
      <c r="K1504" s="51"/>
      <c r="L1504" s="51"/>
      <c r="M1504" s="51"/>
      <c r="N1504" s="51"/>
      <c r="O1504" s="51"/>
      <c r="P1504" s="51"/>
    </row>
    <row r="1505" spans="2:17" ht="10.5" customHeight="1" x14ac:dyDescent="0.2">
      <c r="B1505" s="1244" t="s">
        <v>1282</v>
      </c>
      <c r="C1505" s="1241"/>
      <c r="D1505" s="1331"/>
      <c r="E1505" s="1275"/>
      <c r="F1505" s="1275"/>
      <c r="G1505" s="51"/>
      <c r="H1505" s="51"/>
      <c r="I1505" s="51"/>
      <c r="J1505" s="51"/>
      <c r="K1505" s="51"/>
      <c r="L1505" s="51"/>
      <c r="M1505" s="51"/>
      <c r="N1505" s="51"/>
      <c r="O1505" s="51"/>
      <c r="P1505" s="51"/>
    </row>
    <row r="1506" spans="2:17" ht="10.5" customHeight="1" x14ac:dyDescent="0.2">
      <c r="B1506" s="1244" t="s">
        <v>1283</v>
      </c>
      <c r="C1506" s="1241"/>
      <c r="D1506" s="1278"/>
      <c r="E1506" s="1241"/>
      <c r="F1506" s="1241"/>
      <c r="P1506" s="59"/>
    </row>
    <row r="1507" spans="2:17" ht="10.5" customHeight="1" x14ac:dyDescent="0.2">
      <c r="B1507" s="1799" t="s">
        <v>1284</v>
      </c>
      <c r="C1507" s="1714"/>
      <c r="D1507" s="1714"/>
      <c r="E1507" s="1714"/>
      <c r="F1507" s="1714"/>
      <c r="G1507" s="163"/>
      <c r="H1507" s="163"/>
      <c r="I1507" s="163"/>
      <c r="J1507" s="163"/>
      <c r="K1507" s="163"/>
      <c r="L1507" s="163"/>
      <c r="M1507" s="163"/>
      <c r="N1507" s="163"/>
      <c r="O1507" s="163"/>
      <c r="P1507" s="163"/>
      <c r="Q1507" s="163"/>
    </row>
    <row r="1508" spans="2:17" ht="10.5" customHeight="1" x14ac:dyDescent="0.2">
      <c r="B1508" s="1799" t="s">
        <v>1285</v>
      </c>
      <c r="C1508" s="1714"/>
      <c r="D1508" s="1714"/>
      <c r="E1508" s="1241"/>
      <c r="F1508" s="1241"/>
    </row>
    <row r="1509" spans="2:17" ht="11.45" customHeight="1" x14ac:dyDescent="0.2">
      <c r="B1509" s="129"/>
      <c r="C1509" s="126"/>
      <c r="D1509" s="126"/>
    </row>
    <row r="1510" spans="2:17" ht="11.45" customHeight="1" x14ac:dyDescent="0.2">
      <c r="B1510" s="129"/>
      <c r="C1510" s="126"/>
      <c r="D1510" s="126"/>
    </row>
    <row r="1511" spans="2:17" ht="11.45" customHeight="1" x14ac:dyDescent="0.2">
      <c r="B1511" s="129"/>
      <c r="C1511" s="126"/>
      <c r="D1511" s="126"/>
    </row>
    <row r="1512" spans="2:17" ht="11.45" customHeight="1" x14ac:dyDescent="0.2">
      <c r="B1512" s="129"/>
      <c r="D1512" s="68"/>
    </row>
    <row r="1513" spans="2:17" ht="11.45" customHeight="1" x14ac:dyDescent="0.2">
      <c r="B1513" s="129"/>
      <c r="D1513" s="68"/>
    </row>
    <row r="1514" spans="2:17" ht="11.45" customHeight="1" x14ac:dyDescent="0.2">
      <c r="B1514" s="129"/>
      <c r="D1514" s="68"/>
    </row>
    <row r="1515" spans="2:17" ht="11.45" customHeight="1" x14ac:dyDescent="0.2">
      <c r="B1515" s="129"/>
      <c r="D1515" s="68"/>
    </row>
    <row r="1516" spans="2:17" ht="11.45" customHeight="1" x14ac:dyDescent="0.2">
      <c r="B1516" s="129"/>
      <c r="D1516" s="68"/>
    </row>
    <row r="1517" spans="2:17" ht="11.45" customHeight="1" x14ac:dyDescent="0.2">
      <c r="B1517" s="129"/>
      <c r="D1517" s="68"/>
    </row>
    <row r="1518" spans="2:17" ht="11.45" customHeight="1" x14ac:dyDescent="0.2">
      <c r="B1518" s="129"/>
      <c r="D1518" s="68"/>
    </row>
    <row r="1519" spans="2:17" ht="11.45" customHeight="1" x14ac:dyDescent="0.2">
      <c r="B1519" s="129"/>
      <c r="D1519" s="68"/>
    </row>
    <row r="1520" spans="2:17" ht="11.45" customHeight="1" x14ac:dyDescent="0.2">
      <c r="B1520" s="129"/>
      <c r="D1520" s="68"/>
    </row>
    <row r="1521" spans="2:5" ht="11.45" customHeight="1" x14ac:dyDescent="0.2">
      <c r="B1521" s="129"/>
      <c r="D1521" s="68"/>
    </row>
    <row r="1522" spans="2:5" ht="11.45" customHeight="1" x14ac:dyDescent="0.2">
      <c r="B1522" s="129"/>
      <c r="D1522" s="68"/>
    </row>
    <row r="1523" spans="2:5" ht="11.45" customHeight="1" x14ac:dyDescent="0.2">
      <c r="B1523" s="129"/>
      <c r="D1523" s="68"/>
    </row>
    <row r="1524" spans="2:5" ht="11.45" customHeight="1" x14ac:dyDescent="0.2">
      <c r="B1524" s="129"/>
      <c r="D1524" s="68"/>
    </row>
    <row r="1525" spans="2:5" ht="11.45" customHeight="1" x14ac:dyDescent="0.2">
      <c r="D1525" s="65"/>
      <c r="E1525" s="59"/>
    </row>
    <row r="1526" spans="2:5" ht="11.45" customHeight="1" x14ac:dyDescent="0.2">
      <c r="D1526" s="68"/>
    </row>
    <row r="1527" spans="2:5" ht="11.45" customHeight="1" x14ac:dyDescent="0.2">
      <c r="D1527" s="65"/>
    </row>
    <row r="1528" spans="2:5" ht="11.45" customHeight="1" x14ac:dyDescent="0.2">
      <c r="D1528" s="133"/>
    </row>
    <row r="1529" spans="2:5" ht="11.45" customHeight="1" x14ac:dyDescent="0.2">
      <c r="D1529" s="115"/>
    </row>
    <row r="1535" spans="2:5" ht="11.45" customHeight="1" x14ac:dyDescent="0.2">
      <c r="D1535" s="92"/>
    </row>
    <row r="1536" spans="2:5" ht="11.45" customHeight="1" x14ac:dyDescent="0.2">
      <c r="D1536" s="92"/>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34">
    <mergeCell ref="A392:A393"/>
    <mergeCell ref="B1496:C1496"/>
    <mergeCell ref="K734:L734"/>
    <mergeCell ref="I735:J735"/>
    <mergeCell ref="E737:F737"/>
    <mergeCell ref="I734:J734"/>
    <mergeCell ref="I742:J742"/>
    <mergeCell ref="C739:D739"/>
    <mergeCell ref="C741:D741"/>
    <mergeCell ref="E735:F735"/>
    <mergeCell ref="G738:H738"/>
    <mergeCell ref="G740:H740"/>
    <mergeCell ref="G741:H741"/>
    <mergeCell ref="E741:F741"/>
    <mergeCell ref="E739:F739"/>
    <mergeCell ref="G735:H735"/>
    <mergeCell ref="K738:L738"/>
    <mergeCell ref="K737:L737"/>
    <mergeCell ref="I738:J738"/>
    <mergeCell ref="C738:D738"/>
    <mergeCell ref="G736:H736"/>
    <mergeCell ref="E736:F736"/>
    <mergeCell ref="C736:D736"/>
    <mergeCell ref="I736:J736"/>
    <mergeCell ref="C737:D737"/>
    <mergeCell ref="I737:J737"/>
    <mergeCell ref="A733:A734"/>
    <mergeCell ref="G737:H737"/>
    <mergeCell ref="C735:D735"/>
    <mergeCell ref="E738:F738"/>
    <mergeCell ref="C731:D731"/>
    <mergeCell ref="E731:F731"/>
    <mergeCell ref="I732:J732"/>
    <mergeCell ref="C734:D734"/>
    <mergeCell ref="G726:H726"/>
    <mergeCell ref="I728:J728"/>
    <mergeCell ref="G731:H731"/>
    <mergeCell ref="G734:H734"/>
    <mergeCell ref="G732:H732"/>
    <mergeCell ref="E732:F732"/>
    <mergeCell ref="E733:F733"/>
    <mergeCell ref="C732:D732"/>
    <mergeCell ref="E734:F734"/>
    <mergeCell ref="G730:H730"/>
    <mergeCell ref="I729:J729"/>
    <mergeCell ref="I726:J726"/>
    <mergeCell ref="E727:F727"/>
    <mergeCell ref="I730:J730"/>
    <mergeCell ref="E728:F728"/>
    <mergeCell ref="E729:F729"/>
    <mergeCell ref="C729:D729"/>
    <mergeCell ref="C727:D727"/>
    <mergeCell ref="A776:A777"/>
    <mergeCell ref="G821:H821"/>
    <mergeCell ref="G1031:H1031"/>
    <mergeCell ref="G883:H883"/>
    <mergeCell ref="D957:D958"/>
    <mergeCell ref="E957:F957"/>
    <mergeCell ref="B956:B959"/>
    <mergeCell ref="C1031:C1032"/>
    <mergeCell ref="A840:A841"/>
    <mergeCell ref="E883:F883"/>
    <mergeCell ref="D883:D884"/>
    <mergeCell ref="C956:F956"/>
    <mergeCell ref="C1030:J1030"/>
    <mergeCell ref="J821:J822"/>
    <mergeCell ref="C820:H820"/>
    <mergeCell ref="I883:I884"/>
    <mergeCell ref="J883:J884"/>
    <mergeCell ref="B1010:H1010"/>
    <mergeCell ref="I957:J957"/>
    <mergeCell ref="B1030:B1033"/>
    <mergeCell ref="D1031:D1032"/>
    <mergeCell ref="H957:H958"/>
    <mergeCell ref="I821:I822"/>
    <mergeCell ref="E821:F821"/>
    <mergeCell ref="A1490:A1491"/>
    <mergeCell ref="B1487:C1487"/>
    <mergeCell ref="B1484:C1484"/>
    <mergeCell ref="B1483:C1483"/>
    <mergeCell ref="B1490:C1490"/>
    <mergeCell ref="B1485:C1485"/>
    <mergeCell ref="B1384:H1384"/>
    <mergeCell ref="B813:H813"/>
    <mergeCell ref="B1397:B1398"/>
    <mergeCell ref="C1324:C1325"/>
    <mergeCell ref="E1031:F1031"/>
    <mergeCell ref="G957:G958"/>
    <mergeCell ref="B882:B885"/>
    <mergeCell ref="B1084:H1084"/>
    <mergeCell ref="B1104:B1106"/>
    <mergeCell ref="C1104:C1105"/>
    <mergeCell ref="B1486:C1486"/>
    <mergeCell ref="B1488:C1488"/>
    <mergeCell ref="E1104:F1104"/>
    <mergeCell ref="B937:H937"/>
    <mergeCell ref="G956:J956"/>
    <mergeCell ref="A1459:A1460"/>
    <mergeCell ref="E1251:F1251"/>
    <mergeCell ref="A1411:A1412"/>
    <mergeCell ref="K190:M190"/>
    <mergeCell ref="K252:M252"/>
    <mergeCell ref="K250:L250"/>
    <mergeCell ref="M250:M251"/>
    <mergeCell ref="O126:O127"/>
    <mergeCell ref="J508:J509"/>
    <mergeCell ref="D577:D579"/>
    <mergeCell ref="K576:L576"/>
    <mergeCell ref="G578:H578"/>
    <mergeCell ref="K508:L508"/>
    <mergeCell ref="C314:D314"/>
    <mergeCell ref="F126:G126"/>
    <mergeCell ref="J128:K128"/>
    <mergeCell ref="L126:N126"/>
    <mergeCell ref="K188:L188"/>
    <mergeCell ref="M188:M189"/>
    <mergeCell ref="M312:M313"/>
    <mergeCell ref="L128:O128"/>
    <mergeCell ref="H312:I312"/>
    <mergeCell ref="C372:F372"/>
    <mergeCell ref="I372:J372"/>
    <mergeCell ref="I373:I374"/>
    <mergeCell ref="I448:K448"/>
    <mergeCell ref="I446:J446"/>
    <mergeCell ref="D2:E2"/>
    <mergeCell ref="M65:M66"/>
    <mergeCell ref="K65:L65"/>
    <mergeCell ref="F2:G2"/>
    <mergeCell ref="M2:M3"/>
    <mergeCell ref="H2:I2"/>
    <mergeCell ref="F65:G65"/>
    <mergeCell ref="H65:I65"/>
    <mergeCell ref="B55:H55"/>
    <mergeCell ref="B65:B67"/>
    <mergeCell ref="B2:B4"/>
    <mergeCell ref="C2:C3"/>
    <mergeCell ref="C4:D4"/>
    <mergeCell ref="C65:C66"/>
    <mergeCell ref="C67:D67"/>
    <mergeCell ref="K67:M67"/>
    <mergeCell ref="K2:L2"/>
    <mergeCell ref="K4:M4"/>
    <mergeCell ref="N718:O718"/>
    <mergeCell ref="L577:L579"/>
    <mergeCell ref="G727:H727"/>
    <mergeCell ref="G721:H721"/>
    <mergeCell ref="C728:D728"/>
    <mergeCell ref="C725:D725"/>
    <mergeCell ref="K577:K579"/>
    <mergeCell ref="E726:F726"/>
    <mergeCell ref="I578:J578"/>
    <mergeCell ref="E577:J577"/>
    <mergeCell ref="K726:L726"/>
    <mergeCell ref="I717:J717"/>
    <mergeCell ref="K723:L723"/>
    <mergeCell ref="M716:O716"/>
    <mergeCell ref="C722:D722"/>
    <mergeCell ref="B631:H631"/>
    <mergeCell ref="C642:D642"/>
    <mergeCell ref="C720:D720"/>
    <mergeCell ref="B716:B718"/>
    <mergeCell ref="C723:D723"/>
    <mergeCell ref="C726:D726"/>
    <mergeCell ref="I722:J722"/>
    <mergeCell ref="K722:L722"/>
    <mergeCell ref="K721:L721"/>
    <mergeCell ref="C448:D448"/>
    <mergeCell ref="I723:J723"/>
    <mergeCell ref="I725:J725"/>
    <mergeCell ref="G723:H723"/>
    <mergeCell ref="E724:F724"/>
    <mergeCell ref="C724:D724"/>
    <mergeCell ref="G724:H724"/>
    <mergeCell ref="I724:J724"/>
    <mergeCell ref="E508:F508"/>
    <mergeCell ref="G508:H508"/>
    <mergeCell ref="B561:H561"/>
    <mergeCell ref="D508:D509"/>
    <mergeCell ref="I508:I509"/>
    <mergeCell ref="C508:C509"/>
    <mergeCell ref="G725:H725"/>
    <mergeCell ref="C507:H507"/>
    <mergeCell ref="E720:F720"/>
    <mergeCell ref="G717:H717"/>
    <mergeCell ref="E642:F642"/>
    <mergeCell ref="E578:F578"/>
    <mergeCell ref="H250:I250"/>
    <mergeCell ref="F312:G312"/>
    <mergeCell ref="D312:E312"/>
    <mergeCell ref="C190:D190"/>
    <mergeCell ref="B642:B644"/>
    <mergeCell ref="G729:H729"/>
    <mergeCell ref="E730:F730"/>
    <mergeCell ref="C718:L718"/>
    <mergeCell ref="K720:L720"/>
    <mergeCell ref="C719:D719"/>
    <mergeCell ref="K729:L729"/>
    <mergeCell ref="K728:L728"/>
    <mergeCell ref="K727:L727"/>
    <mergeCell ref="K724:L724"/>
    <mergeCell ref="G728:H728"/>
    <mergeCell ref="I727:J727"/>
    <mergeCell ref="G722:H722"/>
    <mergeCell ref="I719:J719"/>
    <mergeCell ref="G719:H719"/>
    <mergeCell ref="G720:H720"/>
    <mergeCell ref="I721:J721"/>
    <mergeCell ref="E725:F725"/>
    <mergeCell ref="G373:G374"/>
    <mergeCell ref="C446:C447"/>
    <mergeCell ref="A465:A466"/>
    <mergeCell ref="B1466:C1466"/>
    <mergeCell ref="D1251:D1252"/>
    <mergeCell ref="C957:C958"/>
    <mergeCell ref="B1463:C1463"/>
    <mergeCell ref="B1444:C1445"/>
    <mergeCell ref="B1439:C1439"/>
    <mergeCell ref="B1461:C1461"/>
    <mergeCell ref="A331:A332"/>
    <mergeCell ref="B507:B510"/>
    <mergeCell ref="B499:H499"/>
    <mergeCell ref="B1159:F1159"/>
    <mergeCell ref="B1239:H1239"/>
    <mergeCell ref="B1312:H1312"/>
    <mergeCell ref="D1178:D1179"/>
    <mergeCell ref="C1398:P1398"/>
    <mergeCell ref="B1251:B1253"/>
    <mergeCell ref="I1178:I1179"/>
    <mergeCell ref="I1251:I1252"/>
    <mergeCell ref="C1251:C1252"/>
    <mergeCell ref="I507:L507"/>
    <mergeCell ref="F446:G446"/>
    <mergeCell ref="C576:J576"/>
    <mergeCell ref="K730:L730"/>
    <mergeCell ref="K314:M314"/>
    <mergeCell ref="J373:J374"/>
    <mergeCell ref="K312:L312"/>
    <mergeCell ref="B179:H179"/>
    <mergeCell ref="C126:C127"/>
    <mergeCell ref="D375:F375"/>
    <mergeCell ref="B446:B448"/>
    <mergeCell ref="C188:C189"/>
    <mergeCell ref="D250:E250"/>
    <mergeCell ref="H188:I188"/>
    <mergeCell ref="B312:B314"/>
    <mergeCell ref="B241:H241"/>
    <mergeCell ref="B188:B190"/>
    <mergeCell ref="F250:G250"/>
    <mergeCell ref="G372:H372"/>
    <mergeCell ref="D446:E446"/>
    <mergeCell ref="K446:K447"/>
    <mergeCell ref="H373:H374"/>
    <mergeCell ref="C373:C374"/>
    <mergeCell ref="F373:F374"/>
    <mergeCell ref="D373:E373"/>
    <mergeCell ref="B126:B128"/>
    <mergeCell ref="F188:G188"/>
    <mergeCell ref="D188:E188"/>
    <mergeCell ref="A20:A21"/>
    <mergeCell ref="A84:A85"/>
    <mergeCell ref="A145:A146"/>
    <mergeCell ref="A206:A207"/>
    <mergeCell ref="A269:A270"/>
    <mergeCell ref="A595:A596"/>
    <mergeCell ref="D65:E65"/>
    <mergeCell ref="C717:D717"/>
    <mergeCell ref="E717:F717"/>
    <mergeCell ref="C644:D644"/>
    <mergeCell ref="B250:B252"/>
    <mergeCell ref="C250:C251"/>
    <mergeCell ref="B576:B580"/>
    <mergeCell ref="B372:B375"/>
    <mergeCell ref="C312:C313"/>
    <mergeCell ref="C128:D128"/>
    <mergeCell ref="B118:H118"/>
    <mergeCell ref="D126:E126"/>
    <mergeCell ref="B365:H365"/>
    <mergeCell ref="C252:D252"/>
    <mergeCell ref="B303:H303"/>
    <mergeCell ref="H126:I126"/>
    <mergeCell ref="A527:A528"/>
    <mergeCell ref="C577:C579"/>
    <mergeCell ref="B1492:C1492"/>
    <mergeCell ref="B1446:C1446"/>
    <mergeCell ref="B1447:C1447"/>
    <mergeCell ref="C730:D730"/>
    <mergeCell ref="C716:L716"/>
    <mergeCell ref="K717:L717"/>
    <mergeCell ref="E721:F721"/>
    <mergeCell ref="E722:F722"/>
    <mergeCell ref="E644:F644"/>
    <mergeCell ref="E723:F723"/>
    <mergeCell ref="C721:D721"/>
    <mergeCell ref="E719:F719"/>
    <mergeCell ref="K719:L719"/>
    <mergeCell ref="I720:J720"/>
    <mergeCell ref="G733:H733"/>
    <mergeCell ref="C733:D733"/>
    <mergeCell ref="K733:L733"/>
    <mergeCell ref="K732:L732"/>
    <mergeCell ref="K731:L731"/>
    <mergeCell ref="I731:J731"/>
    <mergeCell ref="I733:J733"/>
    <mergeCell ref="K725:L725"/>
    <mergeCell ref="K736:L736"/>
    <mergeCell ref="K735:L735"/>
    <mergeCell ref="B1507:F1507"/>
    <mergeCell ref="B1508:D1508"/>
    <mergeCell ref="G1104:H1104"/>
    <mergeCell ref="B1165:H1165"/>
    <mergeCell ref="B1324:B1326"/>
    <mergeCell ref="B1451:C1451"/>
    <mergeCell ref="B1491:C1491"/>
    <mergeCell ref="B1489:C1489"/>
    <mergeCell ref="B1482:C1482"/>
    <mergeCell ref="B1459:C1459"/>
    <mergeCell ref="B1457:C1457"/>
    <mergeCell ref="B1453:C1453"/>
    <mergeCell ref="B1456:C1456"/>
    <mergeCell ref="B1454:C1454"/>
    <mergeCell ref="B1474:D1474"/>
    <mergeCell ref="B1481:C1481"/>
    <mergeCell ref="B1233:F1233"/>
    <mergeCell ref="B1501:C1501"/>
    <mergeCell ref="B1495:C1495"/>
    <mergeCell ref="B1497:C1497"/>
    <mergeCell ref="B1498:C1498"/>
    <mergeCell ref="B1499:C1499"/>
    <mergeCell ref="B1494:C1494"/>
    <mergeCell ref="B1500:C1500"/>
    <mergeCell ref="I744:J744"/>
    <mergeCell ref="K744:L744"/>
    <mergeCell ref="C745:D745"/>
    <mergeCell ref="E745:F745"/>
    <mergeCell ref="I739:J739"/>
    <mergeCell ref="I740:J740"/>
    <mergeCell ref="G743:H743"/>
    <mergeCell ref="I743:J743"/>
    <mergeCell ref="E750:F750"/>
    <mergeCell ref="C746:D746"/>
    <mergeCell ref="E746:F746"/>
    <mergeCell ref="G746:H746"/>
    <mergeCell ref="I746:J746"/>
    <mergeCell ref="C744:D744"/>
    <mergeCell ref="E744:F744"/>
    <mergeCell ref="G744:H744"/>
    <mergeCell ref="C749:D749"/>
    <mergeCell ref="E749:F749"/>
    <mergeCell ref="G749:H749"/>
    <mergeCell ref="I749:J749"/>
    <mergeCell ref="I747:J747"/>
    <mergeCell ref="I748:J748"/>
    <mergeCell ref="K749:L749"/>
    <mergeCell ref="K748:L748"/>
    <mergeCell ref="C742:D742"/>
    <mergeCell ref="K739:L739"/>
    <mergeCell ref="C743:D743"/>
    <mergeCell ref="E743:F743"/>
    <mergeCell ref="E742:F742"/>
    <mergeCell ref="G739:H739"/>
    <mergeCell ref="C740:D740"/>
    <mergeCell ref="E740:F740"/>
    <mergeCell ref="G742:H742"/>
    <mergeCell ref="K742:L742"/>
    <mergeCell ref="K741:L741"/>
    <mergeCell ref="K740:L740"/>
    <mergeCell ref="I741:J741"/>
    <mergeCell ref="B1493:C1493"/>
    <mergeCell ref="B1452:C1452"/>
    <mergeCell ref="D1324:D1325"/>
    <mergeCell ref="G1324:H1324"/>
    <mergeCell ref="B1306:F1306"/>
    <mergeCell ref="E1178:F1178"/>
    <mergeCell ref="G1251:H1251"/>
    <mergeCell ref="K743:L743"/>
    <mergeCell ref="I760:I761"/>
    <mergeCell ref="I759:L759"/>
    <mergeCell ref="K760:L760"/>
    <mergeCell ref="G745:H745"/>
    <mergeCell ref="I745:J745"/>
    <mergeCell ref="K745:L745"/>
    <mergeCell ref="K750:L750"/>
    <mergeCell ref="G750:H750"/>
    <mergeCell ref="K746:L746"/>
    <mergeCell ref="G747:H747"/>
    <mergeCell ref="G748:H748"/>
    <mergeCell ref="B1450:C1450"/>
    <mergeCell ref="B1473:F1473"/>
    <mergeCell ref="B1464:C1464"/>
    <mergeCell ref="B1465:C1465"/>
    <mergeCell ref="B1455:C1455"/>
    <mergeCell ref="K747:L747"/>
    <mergeCell ref="D1104:D1105"/>
    <mergeCell ref="K821:L821"/>
    <mergeCell ref="C821:C822"/>
    <mergeCell ref="D760:D761"/>
    <mergeCell ref="D821:D822"/>
    <mergeCell ref="C750:D750"/>
    <mergeCell ref="C747:D747"/>
    <mergeCell ref="C748:D748"/>
    <mergeCell ref="E747:F747"/>
    <mergeCell ref="E748:F748"/>
    <mergeCell ref="I1031:J1031"/>
    <mergeCell ref="J760:J761"/>
    <mergeCell ref="I1104:I1105"/>
    <mergeCell ref="G760:H760"/>
    <mergeCell ref="C760:C761"/>
    <mergeCell ref="C759:H759"/>
    <mergeCell ref="E760:F760"/>
    <mergeCell ref="I820:L820"/>
    <mergeCell ref="I750:J750"/>
    <mergeCell ref="C751:D751"/>
    <mergeCell ref="E751:F751"/>
    <mergeCell ref="G751:H751"/>
    <mergeCell ref="I751:J751"/>
    <mergeCell ref="K751:L751"/>
    <mergeCell ref="B1479:C1480"/>
    <mergeCell ref="C883:C884"/>
    <mergeCell ref="C882:H882"/>
    <mergeCell ref="B874:H874"/>
    <mergeCell ref="B820:B823"/>
    <mergeCell ref="I882:J882"/>
    <mergeCell ref="B759:B762"/>
    <mergeCell ref="B1467:C1467"/>
    <mergeCell ref="E1324:F1324"/>
    <mergeCell ref="B1178:B1180"/>
    <mergeCell ref="C1178:C1179"/>
    <mergeCell ref="B1458:C1458"/>
    <mergeCell ref="G1178:H1178"/>
    <mergeCell ref="B1460:C1460"/>
    <mergeCell ref="D1445:U1445"/>
    <mergeCell ref="B1449:C1449"/>
    <mergeCell ref="B1448:C1448"/>
    <mergeCell ref="D1480:U1480"/>
  </mergeCells>
  <phoneticPr fontId="0" type="noConversion"/>
  <pageMargins left="0.70866141732283472" right="0.70866141732283472" top="0.70866141732283472" bottom="0.70866141732283472" header="0.31496062992125984" footer="0.31496062992125984"/>
  <pageSetup paperSize="9" scale="62" orientation="landscape" r:id="rId2"/>
  <headerFooter alignWithMargins="0"/>
  <rowBreaks count="23" manualBreakCount="23">
    <brk id="63" max="16383" man="1"/>
    <brk id="124" max="21" man="1"/>
    <brk id="186" max="16383" man="1"/>
    <brk id="248" max="16383" man="1"/>
    <brk id="310" max="16383" man="1"/>
    <brk id="370" max="16383" man="1"/>
    <brk id="444" max="16383" man="1"/>
    <brk id="505" max="16383" man="1"/>
    <brk id="574" max="21" man="1"/>
    <brk id="640" max="16383" man="1"/>
    <brk id="714" max="16383" man="1"/>
    <brk id="757" max="16383" man="1"/>
    <brk id="818" max="16383" man="1"/>
    <brk id="880" max="16383" man="1"/>
    <brk id="954" max="16383" man="1"/>
    <brk id="1028" max="16383" man="1"/>
    <brk id="1102" max="16383" man="1"/>
    <brk id="1176" max="16383" man="1"/>
    <brk id="1249" max="16383" man="1"/>
    <brk id="1322" max="16383" man="1"/>
    <brk id="1395" max="16383" man="1"/>
    <brk id="1442" max="21" man="1"/>
    <brk id="1477" max="16383" man="1"/>
  </rowBreaks>
  <ignoredErrors>
    <ignoredError sqref="K4 K67 L128 K190 K252 K314 H375 J375 I448 D510 J510 D580 L580 D762 J762 J823 D823 D885 J885 D959 H959 D1033 D1106 D1180 D1253 D1326" numberStoredAsText="1"/>
    <ignoredError sqref="M5:M27 M91 K731:L734 O129:O151 M68:M88 M276 M315:M322 K737:L737 K719:L723 K725:L729 M191:M214 M253:M2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3"/>
  <sheetViews>
    <sheetView view="pageBreakPreview" topLeftCell="A1069" zoomScale="124" zoomScaleNormal="100" zoomScaleSheetLayoutView="124" workbookViewId="0">
      <selection activeCell="G957" sqref="G957"/>
    </sheetView>
  </sheetViews>
  <sheetFormatPr defaultRowHeight="11.45" customHeight="1" x14ac:dyDescent="0.2"/>
  <cols>
    <col min="1" max="1" width="2.5703125" style="47" customWidth="1"/>
    <col min="2" max="2" width="8.85546875" style="47" customWidth="1"/>
    <col min="3" max="5" width="8.7109375" style="47" customWidth="1"/>
    <col min="6" max="6" width="9" style="47" customWidth="1"/>
    <col min="7" max="16" width="8.7109375" style="47" customWidth="1"/>
    <col min="17" max="16384" width="9.140625" style="47"/>
  </cols>
  <sheetData>
    <row r="1" spans="2:8" ht="11.45" customHeight="1" x14ac:dyDescent="0.2">
      <c r="B1" s="60" t="s">
        <v>23</v>
      </c>
    </row>
    <row r="2" spans="2:8" ht="22.5" customHeight="1" x14ac:dyDescent="0.2">
      <c r="B2" s="1690" t="s">
        <v>514</v>
      </c>
      <c r="C2" s="424" t="s">
        <v>992</v>
      </c>
      <c r="D2" s="1698" t="s">
        <v>1464</v>
      </c>
      <c r="E2" s="1700"/>
      <c r="F2" s="1690" t="s">
        <v>1085</v>
      </c>
      <c r="G2" s="232"/>
      <c r="H2" s="44"/>
    </row>
    <row r="3" spans="2:8" ht="11.45" customHeight="1" x14ac:dyDescent="0.2">
      <c r="B3" s="1701"/>
      <c r="C3" s="428" t="s">
        <v>993</v>
      </c>
      <c r="D3" s="595" t="s">
        <v>731</v>
      </c>
      <c r="E3" s="595" t="s">
        <v>732</v>
      </c>
      <c r="F3" s="1691"/>
      <c r="G3" s="243"/>
      <c r="H3" s="44"/>
    </row>
    <row r="4" spans="2:8" ht="11.45" customHeight="1" x14ac:dyDescent="0.2">
      <c r="B4" s="1691"/>
      <c r="C4" s="272" t="s">
        <v>733</v>
      </c>
      <c r="D4" s="1698" t="s">
        <v>169</v>
      </c>
      <c r="E4" s="1700"/>
      <c r="F4" s="296" t="s">
        <v>168</v>
      </c>
      <c r="G4" s="228"/>
      <c r="H4" s="64"/>
    </row>
    <row r="5" spans="2:8" ht="10.5" customHeight="1" x14ac:dyDescent="0.2">
      <c r="B5" s="298" t="s">
        <v>143</v>
      </c>
      <c r="C5" s="921">
        <v>7.9</v>
      </c>
      <c r="D5" s="855">
        <v>2022</v>
      </c>
      <c r="E5" s="324">
        <v>239</v>
      </c>
      <c r="F5" s="720">
        <v>44.9</v>
      </c>
      <c r="G5" s="235"/>
      <c r="H5" s="59"/>
    </row>
    <row r="6" spans="2:8" ht="10.5" customHeight="1" x14ac:dyDescent="0.2">
      <c r="B6" s="298" t="s">
        <v>144</v>
      </c>
      <c r="C6" s="921">
        <v>7.8</v>
      </c>
      <c r="D6" s="580">
        <v>2137</v>
      </c>
      <c r="E6" s="324">
        <v>241</v>
      </c>
      <c r="F6" s="700">
        <v>44.4</v>
      </c>
      <c r="G6" s="235"/>
      <c r="H6" s="59"/>
    </row>
    <row r="7" spans="2:8" ht="10.5" customHeight="1" x14ac:dyDescent="0.2">
      <c r="B7" s="298" t="s">
        <v>145</v>
      </c>
      <c r="C7" s="921">
        <v>8</v>
      </c>
      <c r="D7" s="580">
        <v>2274</v>
      </c>
      <c r="E7" s="324">
        <v>226</v>
      </c>
      <c r="F7" s="700">
        <v>58.6</v>
      </c>
      <c r="G7" s="235"/>
      <c r="H7" s="59"/>
    </row>
    <row r="8" spans="2:8" ht="10.5" customHeight="1" x14ac:dyDescent="0.2">
      <c r="B8" s="298" t="s">
        <v>146</v>
      </c>
      <c r="C8" s="921">
        <v>8.1999999999999993</v>
      </c>
      <c r="D8" s="580">
        <v>2076</v>
      </c>
      <c r="E8" s="324">
        <v>169</v>
      </c>
      <c r="F8" s="700">
        <v>80.7</v>
      </c>
      <c r="G8" s="235"/>
      <c r="H8" s="59"/>
    </row>
    <row r="9" spans="2:8" ht="10.5" customHeight="1" x14ac:dyDescent="0.2">
      <c r="B9" s="298" t="s">
        <v>147</v>
      </c>
      <c r="C9" s="921">
        <v>8.5</v>
      </c>
      <c r="D9" s="580">
        <v>1814</v>
      </c>
      <c r="E9" s="324">
        <v>147</v>
      </c>
      <c r="F9" s="700">
        <v>89.3</v>
      </c>
      <c r="G9" s="235"/>
      <c r="H9" s="59"/>
    </row>
    <row r="10" spans="2:8" ht="10.5" customHeight="1" x14ac:dyDescent="0.2">
      <c r="B10" s="298"/>
      <c r="C10" s="921"/>
      <c r="D10" s="580"/>
      <c r="E10" s="324"/>
      <c r="F10" s="700"/>
      <c r="G10" s="235"/>
      <c r="H10" s="59"/>
    </row>
    <row r="11" spans="2:8" ht="10.5" customHeight="1" x14ac:dyDescent="0.2">
      <c r="B11" s="298" t="s">
        <v>148</v>
      </c>
      <c r="C11" s="921">
        <v>8.8000000000000007</v>
      </c>
      <c r="D11" s="580">
        <v>1979</v>
      </c>
      <c r="E11" s="324">
        <v>167</v>
      </c>
      <c r="F11" s="700">
        <v>87.2</v>
      </c>
      <c r="G11" s="235"/>
      <c r="H11" s="59"/>
    </row>
    <row r="12" spans="2:8" ht="10.5" customHeight="1" x14ac:dyDescent="0.2">
      <c r="B12" s="298" t="s">
        <v>149</v>
      </c>
      <c r="C12" s="921">
        <v>9.1</v>
      </c>
      <c r="D12" s="580">
        <v>2217</v>
      </c>
      <c r="E12" s="324">
        <v>183</v>
      </c>
      <c r="F12" s="700">
        <v>93.6</v>
      </c>
      <c r="G12" s="235"/>
      <c r="H12" s="59"/>
    </row>
    <row r="13" spans="2:8" ht="10.5" customHeight="1" x14ac:dyDescent="0.2">
      <c r="B13" s="298" t="s">
        <v>150</v>
      </c>
      <c r="C13" s="921">
        <v>9.3000000000000007</v>
      </c>
      <c r="D13" s="580">
        <v>2424</v>
      </c>
      <c r="E13" s="324">
        <v>199</v>
      </c>
      <c r="F13" s="700">
        <v>93.5</v>
      </c>
      <c r="G13" s="235"/>
      <c r="H13" s="59"/>
    </row>
    <row r="14" spans="2:8" ht="10.5" customHeight="1" x14ac:dyDescent="0.2">
      <c r="B14" s="298" t="s">
        <v>748</v>
      </c>
      <c r="C14" s="921">
        <v>9.1</v>
      </c>
      <c r="D14" s="580">
        <v>2738</v>
      </c>
      <c r="E14" s="324">
        <v>212</v>
      </c>
      <c r="F14" s="700">
        <v>96.9</v>
      </c>
      <c r="G14" s="235"/>
      <c r="H14" s="59"/>
    </row>
    <row r="15" spans="2:8" ht="10.5" customHeight="1" x14ac:dyDescent="0.2">
      <c r="B15" s="298" t="s">
        <v>749</v>
      </c>
      <c r="C15" s="921">
        <v>8.6999999999999993</v>
      </c>
      <c r="D15" s="580">
        <v>3195</v>
      </c>
      <c r="E15" s="324">
        <v>200</v>
      </c>
      <c r="F15" s="700">
        <v>119</v>
      </c>
      <c r="G15" s="235"/>
      <c r="H15" s="59"/>
    </row>
    <row r="16" spans="2:8" ht="10.5" customHeight="1" x14ac:dyDescent="0.2">
      <c r="B16" s="298"/>
      <c r="C16" s="921"/>
      <c r="D16" s="580"/>
      <c r="E16" s="324"/>
      <c r="F16" s="700"/>
      <c r="G16" s="235"/>
      <c r="H16" s="59"/>
    </row>
    <row r="17" spans="2:9" ht="10.5" customHeight="1" x14ac:dyDescent="0.2">
      <c r="B17" s="298" t="s">
        <v>750</v>
      </c>
      <c r="C17" s="921">
        <v>12.9</v>
      </c>
      <c r="D17" s="580">
        <v>2434</v>
      </c>
      <c r="E17" s="324">
        <v>158</v>
      </c>
      <c r="F17" s="700">
        <v>202.4</v>
      </c>
      <c r="G17" s="235"/>
      <c r="H17" s="59"/>
    </row>
    <row r="18" spans="2:9" ht="10.5" customHeight="1" x14ac:dyDescent="0.2">
      <c r="B18" s="298" t="s">
        <v>751</v>
      </c>
      <c r="C18" s="921">
        <v>12.9</v>
      </c>
      <c r="D18" s="580">
        <v>2558</v>
      </c>
      <c r="E18" s="324">
        <v>131</v>
      </c>
      <c r="F18" s="700">
        <v>212.2</v>
      </c>
      <c r="G18" s="235"/>
      <c r="H18" s="59"/>
    </row>
    <row r="19" spans="2:9" ht="10.5" customHeight="1" x14ac:dyDescent="0.2">
      <c r="B19" s="298" t="s">
        <v>752</v>
      </c>
      <c r="C19" s="921">
        <v>13.1</v>
      </c>
      <c r="D19" s="580">
        <v>2788</v>
      </c>
      <c r="E19" s="324">
        <v>144</v>
      </c>
      <c r="F19" s="700">
        <v>211.4</v>
      </c>
      <c r="G19" s="235"/>
      <c r="H19" s="59"/>
    </row>
    <row r="20" spans="2:9" ht="10.5" customHeight="1" x14ac:dyDescent="0.2">
      <c r="B20" s="298" t="s">
        <v>753</v>
      </c>
      <c r="C20" s="921">
        <v>12.7</v>
      </c>
      <c r="D20" s="580">
        <v>2853</v>
      </c>
      <c r="E20" s="324">
        <v>138</v>
      </c>
      <c r="F20" s="700">
        <v>222.9</v>
      </c>
      <c r="G20" s="235"/>
      <c r="H20" s="59"/>
      <c r="I20" s="59"/>
    </row>
    <row r="21" spans="2:9" ht="10.5" customHeight="1" x14ac:dyDescent="0.2">
      <c r="B21" s="298" t="s">
        <v>754</v>
      </c>
      <c r="C21" s="921">
        <v>11.9</v>
      </c>
      <c r="D21" s="580">
        <v>2806</v>
      </c>
      <c r="E21" s="324">
        <v>146</v>
      </c>
      <c r="F21" s="700">
        <v>228.4</v>
      </c>
      <c r="G21" s="235"/>
      <c r="H21" s="59"/>
    </row>
    <row r="22" spans="2:9" ht="10.5" customHeight="1" x14ac:dyDescent="0.2">
      <c r="B22" s="298"/>
      <c r="C22" s="921"/>
      <c r="D22" s="580"/>
      <c r="E22" s="324"/>
      <c r="F22" s="700"/>
      <c r="G22" s="235"/>
      <c r="H22" s="59"/>
    </row>
    <row r="23" spans="2:9" ht="10.5" customHeight="1" x14ac:dyDescent="0.2">
      <c r="B23" s="298" t="s">
        <v>755</v>
      </c>
      <c r="C23" s="921">
        <v>12</v>
      </c>
      <c r="D23" s="580">
        <v>2682</v>
      </c>
      <c r="E23" s="324">
        <v>144</v>
      </c>
      <c r="F23" s="700">
        <v>257.3</v>
      </c>
      <c r="G23" s="235"/>
      <c r="H23" s="59"/>
    </row>
    <row r="24" spans="2:9" ht="10.5" customHeight="1" x14ac:dyDescent="0.2">
      <c r="B24" s="298" t="s">
        <v>756</v>
      </c>
      <c r="C24" s="921">
        <v>12.2</v>
      </c>
      <c r="D24" s="580">
        <v>2657</v>
      </c>
      <c r="E24" s="324">
        <v>126</v>
      </c>
      <c r="F24" s="700">
        <v>353.4</v>
      </c>
      <c r="G24" s="235"/>
      <c r="H24" s="59"/>
    </row>
    <row r="25" spans="2:9" ht="10.5" customHeight="1" x14ac:dyDescent="0.2">
      <c r="B25" s="298" t="s">
        <v>757</v>
      </c>
      <c r="C25" s="921">
        <v>12.4</v>
      </c>
      <c r="D25" s="580">
        <v>2266</v>
      </c>
      <c r="E25" s="324">
        <v>99</v>
      </c>
      <c r="F25" s="700">
        <v>451.6</v>
      </c>
      <c r="G25" s="235"/>
      <c r="H25" s="59"/>
    </row>
    <row r="26" spans="2:9" ht="10.5" customHeight="1" x14ac:dyDescent="0.2">
      <c r="B26" s="298" t="s">
        <v>758</v>
      </c>
      <c r="C26" s="921">
        <v>12.8</v>
      </c>
      <c r="D26" s="580">
        <v>2237</v>
      </c>
      <c r="E26" s="324">
        <v>88</v>
      </c>
      <c r="F26" s="700">
        <v>482.6</v>
      </c>
      <c r="G26" s="235"/>
      <c r="H26" s="59"/>
    </row>
    <row r="27" spans="2:9" ht="10.5" customHeight="1" x14ac:dyDescent="0.2">
      <c r="B27" s="298" t="s">
        <v>759</v>
      </c>
      <c r="C27" s="921">
        <v>13.3</v>
      </c>
      <c r="D27" s="580">
        <v>2573</v>
      </c>
      <c r="E27" s="324">
        <v>93</v>
      </c>
      <c r="F27" s="700">
        <v>473.6</v>
      </c>
      <c r="G27" s="235"/>
      <c r="H27" s="59"/>
    </row>
    <row r="28" spans="2:9" ht="10.5" customHeight="1" x14ac:dyDescent="0.2">
      <c r="B28" s="298"/>
      <c r="C28" s="921"/>
      <c r="D28" s="580"/>
      <c r="E28" s="324"/>
      <c r="F28" s="700"/>
      <c r="G28" s="235"/>
      <c r="H28" s="59"/>
    </row>
    <row r="29" spans="2:9" ht="10.5" customHeight="1" x14ac:dyDescent="0.2">
      <c r="B29" s="298" t="s">
        <v>760</v>
      </c>
      <c r="C29" s="921">
        <v>13.5</v>
      </c>
      <c r="D29" s="580">
        <v>2844</v>
      </c>
      <c r="E29" s="324">
        <v>106</v>
      </c>
      <c r="F29" s="700">
        <v>474.9</v>
      </c>
      <c r="G29" s="235"/>
      <c r="H29" s="59"/>
    </row>
    <row r="30" spans="2:9" ht="10.5" customHeight="1" x14ac:dyDescent="0.2">
      <c r="B30" s="298" t="s">
        <v>761</v>
      </c>
      <c r="C30" s="921">
        <v>13.5</v>
      </c>
      <c r="D30" s="580">
        <v>2970</v>
      </c>
      <c r="E30" s="324">
        <v>109</v>
      </c>
      <c r="F30" s="700">
        <v>522</v>
      </c>
      <c r="G30" s="235"/>
      <c r="H30" s="59"/>
    </row>
    <row r="31" spans="2:9" ht="10.5" customHeight="1" x14ac:dyDescent="0.2">
      <c r="B31" s="298" t="s">
        <v>449</v>
      </c>
      <c r="C31" s="921">
        <v>13.1</v>
      </c>
      <c r="D31" s="580">
        <v>2960</v>
      </c>
      <c r="E31" s="324">
        <v>111</v>
      </c>
      <c r="F31" s="700">
        <v>521.4</v>
      </c>
      <c r="G31" s="235"/>
      <c r="H31" s="59"/>
    </row>
    <row r="32" spans="2:9" ht="10.5" customHeight="1" x14ac:dyDescent="0.2">
      <c r="B32" s="298" t="s">
        <v>450</v>
      </c>
      <c r="C32" s="921">
        <v>12.5</v>
      </c>
      <c r="D32" s="580">
        <v>2629</v>
      </c>
      <c r="E32" s="324">
        <v>95</v>
      </c>
      <c r="F32" s="700">
        <v>599.6</v>
      </c>
      <c r="G32" s="235"/>
      <c r="H32" s="59"/>
    </row>
    <row r="33" spans="2:10" ht="10.5" customHeight="1" x14ac:dyDescent="0.2">
      <c r="B33" s="298" t="s">
        <v>451</v>
      </c>
      <c r="C33" s="921">
        <v>12.6</v>
      </c>
      <c r="D33" s="580">
        <v>2112</v>
      </c>
      <c r="E33" s="324">
        <v>70</v>
      </c>
      <c r="F33" s="700">
        <v>823.4</v>
      </c>
      <c r="G33" s="235"/>
      <c r="H33" s="59"/>
    </row>
    <row r="34" spans="2:10" ht="10.5" customHeight="1" x14ac:dyDescent="0.2">
      <c r="B34" s="298"/>
      <c r="C34" s="921"/>
      <c r="D34" s="580"/>
      <c r="E34" s="324"/>
      <c r="F34" s="700"/>
      <c r="G34" s="235"/>
      <c r="H34" s="59"/>
    </row>
    <row r="35" spans="2:10" ht="10.5" customHeight="1" x14ac:dyDescent="0.2">
      <c r="B35" s="298" t="s">
        <v>320</v>
      </c>
      <c r="C35" s="921">
        <v>13</v>
      </c>
      <c r="D35" s="580">
        <v>2171</v>
      </c>
      <c r="E35" s="324">
        <v>71</v>
      </c>
      <c r="F35" s="700">
        <v>752.7</v>
      </c>
      <c r="G35" s="235"/>
      <c r="H35" s="59"/>
      <c r="I35" s="81"/>
    </row>
    <row r="36" spans="2:10" ht="10.5" customHeight="1" x14ac:dyDescent="0.2">
      <c r="B36" s="298" t="s">
        <v>321</v>
      </c>
      <c r="C36" s="921">
        <v>13.4</v>
      </c>
      <c r="D36" s="580">
        <v>2118</v>
      </c>
      <c r="E36" s="324">
        <v>67</v>
      </c>
      <c r="F36" s="700">
        <v>820.9</v>
      </c>
      <c r="G36" s="235"/>
      <c r="H36" s="59"/>
      <c r="J36" s="76"/>
    </row>
    <row r="37" spans="2:10" ht="10.5" customHeight="1" x14ac:dyDescent="0.2">
      <c r="B37" s="298" t="s">
        <v>322</v>
      </c>
      <c r="C37" s="921">
        <v>13.7</v>
      </c>
      <c r="D37" s="580">
        <v>2095</v>
      </c>
      <c r="E37" s="324">
        <v>64</v>
      </c>
      <c r="F37" s="700">
        <v>820.6</v>
      </c>
      <c r="G37" s="235"/>
      <c r="H37" s="59"/>
      <c r="J37" s="76"/>
    </row>
    <row r="38" spans="2:10" ht="10.5" customHeight="1" x14ac:dyDescent="0.2">
      <c r="B38" s="298" t="s">
        <v>323</v>
      </c>
      <c r="C38" s="921">
        <v>13.8</v>
      </c>
      <c r="D38" s="580">
        <v>2197</v>
      </c>
      <c r="E38" s="324">
        <v>61</v>
      </c>
      <c r="F38" s="700">
        <v>786.8</v>
      </c>
      <c r="G38" s="235"/>
      <c r="H38" s="59"/>
      <c r="I38" s="76"/>
      <c r="J38" s="76"/>
    </row>
    <row r="39" spans="2:10" ht="10.5" customHeight="1" x14ac:dyDescent="0.2">
      <c r="B39" s="298" t="s">
        <v>279</v>
      </c>
      <c r="C39" s="921">
        <v>13.6</v>
      </c>
      <c r="D39" s="580">
        <v>2666</v>
      </c>
      <c r="E39" s="324">
        <v>60</v>
      </c>
      <c r="F39" s="700">
        <v>837.9</v>
      </c>
      <c r="G39" s="235"/>
      <c r="H39" s="59"/>
    </row>
    <row r="40" spans="2:10" ht="10.5" customHeight="1" x14ac:dyDescent="0.2">
      <c r="B40" s="298"/>
      <c r="C40" s="921"/>
      <c r="D40" s="580"/>
      <c r="E40" s="324"/>
      <c r="F40" s="700"/>
      <c r="G40" s="235"/>
      <c r="H40" s="59"/>
    </row>
    <row r="41" spans="2:10" ht="10.5" customHeight="1" x14ac:dyDescent="0.2">
      <c r="B41" s="298" t="s">
        <v>324</v>
      </c>
      <c r="C41" s="921">
        <v>13.5</v>
      </c>
      <c r="D41" s="580">
        <v>2247</v>
      </c>
      <c r="E41" s="324">
        <v>55</v>
      </c>
      <c r="F41" s="700">
        <v>837.7</v>
      </c>
      <c r="G41" s="234"/>
      <c r="H41" s="59"/>
    </row>
    <row r="42" spans="2:10" ht="10.5" customHeight="1" x14ac:dyDescent="0.2">
      <c r="B42" s="298" t="s">
        <v>325</v>
      </c>
      <c r="C42" s="921">
        <v>13.5</v>
      </c>
      <c r="D42" s="580">
        <v>2452</v>
      </c>
      <c r="E42" s="324">
        <v>58</v>
      </c>
      <c r="F42" s="700">
        <v>1000</v>
      </c>
      <c r="G42" s="234"/>
      <c r="H42" s="59"/>
    </row>
    <row r="43" spans="2:10" ht="10.5" customHeight="1" x14ac:dyDescent="0.2">
      <c r="B43" s="298" t="s">
        <v>278</v>
      </c>
      <c r="C43" s="921">
        <v>13.6</v>
      </c>
      <c r="D43" s="580">
        <v>2478</v>
      </c>
      <c r="E43" s="324">
        <v>57</v>
      </c>
      <c r="F43" s="700">
        <v>1277.5</v>
      </c>
      <c r="G43" s="234"/>
      <c r="H43" s="59"/>
    </row>
    <row r="44" spans="2:10" ht="10.5" customHeight="1" x14ac:dyDescent="0.2">
      <c r="B44" s="504" t="s">
        <v>715</v>
      </c>
      <c r="C44" s="921">
        <v>13.5</v>
      </c>
      <c r="D44" s="580">
        <v>2545</v>
      </c>
      <c r="E44" s="324">
        <v>57</v>
      </c>
      <c r="F44" s="700">
        <v>1325.5</v>
      </c>
      <c r="G44" s="234"/>
      <c r="H44" s="59"/>
    </row>
    <row r="45" spans="2:10" ht="10.5" customHeight="1" x14ac:dyDescent="0.2">
      <c r="B45" s="504" t="s">
        <v>743</v>
      </c>
      <c r="C45" s="922">
        <v>13.5</v>
      </c>
      <c r="D45" s="580">
        <v>2616</v>
      </c>
      <c r="E45" s="324">
        <v>57</v>
      </c>
      <c r="F45" s="700">
        <v>1436.3</v>
      </c>
      <c r="G45" s="234"/>
      <c r="H45" s="59"/>
    </row>
    <row r="46" spans="2:10" ht="10.5" customHeight="1" x14ac:dyDescent="0.2">
      <c r="B46" s="504"/>
      <c r="C46" s="922"/>
      <c r="D46" s="580"/>
      <c r="E46" s="324"/>
      <c r="F46" s="700"/>
      <c r="G46" s="234"/>
      <c r="H46" s="59"/>
    </row>
    <row r="47" spans="2:10" ht="10.5" customHeight="1" x14ac:dyDescent="0.2">
      <c r="B47" s="570" t="s">
        <v>496</v>
      </c>
      <c r="C47" s="922">
        <v>13.5</v>
      </c>
      <c r="D47" s="580">
        <v>2985</v>
      </c>
      <c r="E47" s="579">
        <v>41</v>
      </c>
      <c r="F47" s="700">
        <v>1647.2</v>
      </c>
      <c r="G47" s="234"/>
      <c r="H47" s="59"/>
    </row>
    <row r="48" spans="2:10" ht="10.5" customHeight="1" x14ac:dyDescent="0.2">
      <c r="B48" s="570" t="s">
        <v>382</v>
      </c>
      <c r="C48" s="922">
        <v>13.9</v>
      </c>
      <c r="D48" s="580">
        <v>3060</v>
      </c>
      <c r="E48" s="579">
        <v>38</v>
      </c>
      <c r="F48" s="700">
        <v>2097.5</v>
      </c>
      <c r="G48" s="247"/>
      <c r="H48" s="59"/>
    </row>
    <row r="49" spans="2:8" ht="10.5" customHeight="1" x14ac:dyDescent="0.2">
      <c r="B49" s="570" t="s">
        <v>795</v>
      </c>
      <c r="C49" s="922">
        <v>13.9</v>
      </c>
      <c r="D49" s="580">
        <v>2742</v>
      </c>
      <c r="E49" s="579">
        <v>34</v>
      </c>
      <c r="F49" s="700">
        <v>2087.6</v>
      </c>
      <c r="G49" s="234"/>
      <c r="H49" s="59"/>
    </row>
    <row r="50" spans="2:8" ht="10.5" customHeight="1" x14ac:dyDescent="0.2">
      <c r="B50" s="300">
        <v>39692</v>
      </c>
      <c r="C50" s="922">
        <v>13.8</v>
      </c>
      <c r="D50" s="580">
        <v>2838</v>
      </c>
      <c r="E50" s="579">
        <v>31</v>
      </c>
      <c r="F50" s="700">
        <v>2215.1</v>
      </c>
      <c r="G50" s="234"/>
      <c r="H50" s="59"/>
    </row>
    <row r="51" spans="2:8" ht="10.5" customHeight="1" x14ac:dyDescent="0.2">
      <c r="B51" s="300">
        <v>40087</v>
      </c>
      <c r="C51" s="922">
        <v>13.7</v>
      </c>
      <c r="D51" s="580">
        <v>2953</v>
      </c>
      <c r="E51" s="323">
        <v>29</v>
      </c>
      <c r="F51" s="700">
        <v>2216.6999999999998</v>
      </c>
      <c r="G51" s="234"/>
      <c r="H51" s="59"/>
    </row>
    <row r="52" spans="2:8" ht="10.5" customHeight="1" x14ac:dyDescent="0.2">
      <c r="B52" s="300"/>
      <c r="C52" s="922"/>
      <c r="D52" s="580"/>
      <c r="E52" s="579"/>
      <c r="F52" s="700"/>
      <c r="G52" s="234"/>
      <c r="H52" s="59"/>
    </row>
    <row r="53" spans="2:8" ht="10.5" customHeight="1" x14ac:dyDescent="0.2">
      <c r="B53" s="300">
        <v>40483</v>
      </c>
      <c r="C53" s="935">
        <v>13.7</v>
      </c>
      <c r="D53" s="937">
        <v>2924</v>
      </c>
      <c r="E53" s="644">
        <v>24</v>
      </c>
      <c r="F53" s="725">
        <v>2431.6</v>
      </c>
      <c r="G53" s="234"/>
      <c r="H53" s="59"/>
    </row>
    <row r="54" spans="2:8" ht="10.5" customHeight="1" x14ac:dyDescent="0.2">
      <c r="B54" s="300">
        <v>40878</v>
      </c>
      <c r="C54" s="935">
        <v>13.9</v>
      </c>
      <c r="D54" s="937">
        <v>2873</v>
      </c>
      <c r="E54" s="1071">
        <v>22</v>
      </c>
      <c r="F54" s="725">
        <v>2843</v>
      </c>
      <c r="G54" s="234"/>
      <c r="H54" s="59"/>
    </row>
    <row r="55" spans="2:8" ht="10.5" customHeight="1" x14ac:dyDescent="0.2">
      <c r="B55" s="300" t="s">
        <v>1318</v>
      </c>
      <c r="C55" s="935">
        <v>13.9</v>
      </c>
      <c r="D55" s="937">
        <v>3013</v>
      </c>
      <c r="E55" s="1071">
        <v>22</v>
      </c>
      <c r="F55" s="725">
        <v>2880.1</v>
      </c>
      <c r="G55" s="234"/>
      <c r="H55" s="59"/>
    </row>
    <row r="56" spans="2:8" ht="10.5" customHeight="1" x14ac:dyDescent="0.2">
      <c r="B56" s="300" t="s">
        <v>1356</v>
      </c>
      <c r="C56" s="935">
        <v>13.9</v>
      </c>
      <c r="D56" s="937">
        <v>3286</v>
      </c>
      <c r="E56" s="1071">
        <v>21</v>
      </c>
      <c r="F56" s="725">
        <v>2927.4</v>
      </c>
      <c r="G56" s="234"/>
      <c r="H56" s="59"/>
    </row>
    <row r="57" spans="2:8" ht="10.5" customHeight="1" x14ac:dyDescent="0.2">
      <c r="B57" s="300" t="s">
        <v>1357</v>
      </c>
      <c r="C57" s="935">
        <v>13.7</v>
      </c>
      <c r="D57" s="937">
        <v>3476</v>
      </c>
      <c r="E57" s="1071">
        <v>21</v>
      </c>
      <c r="F57" s="725">
        <v>3254.4</v>
      </c>
      <c r="G57" s="234"/>
      <c r="H57" s="59"/>
    </row>
    <row r="58" spans="2:8" ht="10.5" customHeight="1" x14ac:dyDescent="0.2">
      <c r="B58" s="300"/>
      <c r="C58" s="935"/>
      <c r="D58" s="937"/>
      <c r="E58" s="1071"/>
      <c r="F58" s="725"/>
      <c r="G58" s="234"/>
      <c r="H58" s="59"/>
    </row>
    <row r="59" spans="2:8" ht="10.5" customHeight="1" x14ac:dyDescent="0.2">
      <c r="B59" s="300" t="s">
        <v>1400</v>
      </c>
      <c r="C59" s="935">
        <v>13.4</v>
      </c>
      <c r="D59" s="937">
        <v>3641</v>
      </c>
      <c r="E59" s="1071">
        <v>21</v>
      </c>
      <c r="F59" s="725">
        <v>3517</v>
      </c>
      <c r="G59" s="234"/>
      <c r="H59" s="59"/>
    </row>
    <row r="60" spans="2:8" ht="10.5" customHeight="1" x14ac:dyDescent="0.2">
      <c r="B60" s="492" t="s">
        <v>1423</v>
      </c>
      <c r="C60" s="936">
        <v>13</v>
      </c>
      <c r="D60" s="938">
        <v>3503</v>
      </c>
      <c r="E60" s="859">
        <v>20</v>
      </c>
      <c r="F60" s="726">
        <v>4015</v>
      </c>
      <c r="G60" s="234"/>
      <c r="H60" s="59"/>
    </row>
    <row r="61" spans="2:8" ht="6" customHeight="1" x14ac:dyDescent="0.2">
      <c r="B61" s="1237"/>
      <c r="C61" s="1333"/>
      <c r="D61" s="1334"/>
      <c r="E61" s="1335"/>
      <c r="F61" s="1336"/>
      <c r="G61" s="1337"/>
      <c r="H61" s="59"/>
    </row>
    <row r="62" spans="2:8" ht="9.75" customHeight="1" x14ac:dyDescent="0.2">
      <c r="B62" s="1241" t="s">
        <v>1305</v>
      </c>
      <c r="C62" s="209"/>
      <c r="D62" s="209"/>
      <c r="E62" s="209"/>
    </row>
    <row r="63" spans="2:8" ht="10.5" customHeight="1" x14ac:dyDescent="0.2">
      <c r="B63" s="1241" t="s">
        <v>1306</v>
      </c>
      <c r="C63" s="209"/>
      <c r="D63" s="209"/>
      <c r="E63" s="209"/>
    </row>
    <row r="64" spans="2:8" ht="10.5" customHeight="1" x14ac:dyDescent="0.2">
      <c r="B64" s="1241" t="s">
        <v>1307</v>
      </c>
      <c r="C64" s="209"/>
      <c r="D64" s="209"/>
      <c r="E64" s="209"/>
    </row>
    <row r="65" spans="2:12" ht="10.5" customHeight="1" x14ac:dyDescent="0.2">
      <c r="B65" s="1241" t="s">
        <v>1308</v>
      </c>
      <c r="C65" s="209"/>
      <c r="D65" s="209"/>
      <c r="E65" s="209"/>
    </row>
    <row r="66" spans="2:12" ht="10.5" customHeight="1" x14ac:dyDescent="0.2">
      <c r="B66" s="1241" t="s">
        <v>1309</v>
      </c>
      <c r="C66" s="209"/>
      <c r="D66" s="209"/>
      <c r="E66" s="209"/>
    </row>
    <row r="67" spans="2:12" ht="10.5" customHeight="1" x14ac:dyDescent="0.2">
      <c r="B67" s="1241" t="s">
        <v>1310</v>
      </c>
      <c r="C67" s="209"/>
      <c r="D67" s="209"/>
      <c r="E67" s="209"/>
    </row>
    <row r="68" spans="2:12" ht="10.5" customHeight="1" x14ac:dyDescent="0.2">
      <c r="B68" s="48"/>
      <c r="C68" s="52"/>
      <c r="D68" s="52"/>
      <c r="E68" s="52"/>
      <c r="F68" s="52"/>
    </row>
    <row r="69" spans="2:12" ht="10.5" customHeight="1" x14ac:dyDescent="0.2">
      <c r="B69" s="48"/>
    </row>
    <row r="70" spans="2:12" ht="10.5" customHeight="1" x14ac:dyDescent="0.2">
      <c r="B70" s="48"/>
    </row>
    <row r="71" spans="2:12" ht="10.5" customHeight="1" x14ac:dyDescent="0.2">
      <c r="B71" s="48"/>
    </row>
    <row r="72" spans="2:12" ht="10.5" customHeight="1" x14ac:dyDescent="0.2">
      <c r="B72" s="48"/>
    </row>
    <row r="73" spans="2:12" ht="10.5" customHeight="1" x14ac:dyDescent="0.2">
      <c r="B73" s="48"/>
      <c r="L73" s="59"/>
    </row>
    <row r="74" spans="2:12" ht="10.5" customHeight="1" x14ac:dyDescent="0.2">
      <c r="B74" s="48"/>
      <c r="G74" s="149">
        <v>58</v>
      </c>
    </row>
    <row r="75" spans="2:12" ht="10.5" customHeight="1" x14ac:dyDescent="0.2"/>
    <row r="76" spans="2:12" ht="11.45" customHeight="1" x14ac:dyDescent="0.2">
      <c r="B76" s="60" t="s">
        <v>954</v>
      </c>
    </row>
    <row r="77" spans="2:12" ht="11.45" customHeight="1" x14ac:dyDescent="0.2">
      <c r="B77" s="1756" t="s">
        <v>592</v>
      </c>
      <c r="C77" s="1690" t="s">
        <v>737</v>
      </c>
      <c r="D77" s="1698" t="s">
        <v>738</v>
      </c>
      <c r="E77" s="1700"/>
      <c r="F77" s="1698" t="s">
        <v>739</v>
      </c>
      <c r="G77" s="1700"/>
      <c r="H77" s="1690" t="s">
        <v>732</v>
      </c>
      <c r="I77" s="1690" t="s">
        <v>740</v>
      </c>
      <c r="J77" s="1690" t="s">
        <v>741</v>
      </c>
      <c r="K77" s="1690" t="s">
        <v>142</v>
      </c>
    </row>
    <row r="78" spans="2:12" ht="11.45" customHeight="1" x14ac:dyDescent="0.2">
      <c r="B78" s="1757"/>
      <c r="C78" s="1691"/>
      <c r="D78" s="272" t="s">
        <v>742</v>
      </c>
      <c r="E78" s="272" t="s">
        <v>60</v>
      </c>
      <c r="F78" s="272" t="s">
        <v>742</v>
      </c>
      <c r="G78" s="272" t="s">
        <v>60</v>
      </c>
      <c r="H78" s="1691"/>
      <c r="I78" s="1691"/>
      <c r="J78" s="1691"/>
      <c r="K78" s="1691"/>
    </row>
    <row r="79" spans="2:12" ht="11.45" customHeight="1" x14ac:dyDescent="0.2">
      <c r="B79" s="1758"/>
      <c r="C79" s="1698" t="s">
        <v>733</v>
      </c>
      <c r="D79" s="1907"/>
      <c r="E79" s="1907"/>
      <c r="F79" s="1907"/>
      <c r="G79" s="1907"/>
      <c r="H79" s="1907"/>
      <c r="I79" s="1907"/>
      <c r="J79" s="1907"/>
      <c r="K79" s="1882"/>
      <c r="L79" s="77"/>
    </row>
    <row r="80" spans="2:12" ht="10.5" customHeight="1" x14ac:dyDescent="0.2">
      <c r="B80" s="399">
        <v>1970</v>
      </c>
      <c r="C80" s="551">
        <v>0.13</v>
      </c>
      <c r="D80" s="551">
        <v>1.3</v>
      </c>
      <c r="E80" s="551">
        <v>2.2999999999999998</v>
      </c>
      <c r="F80" s="551">
        <v>0.44</v>
      </c>
      <c r="G80" s="551">
        <v>0.7</v>
      </c>
      <c r="H80" s="551">
        <v>1.67</v>
      </c>
      <c r="I80" s="551">
        <v>0.7</v>
      </c>
      <c r="J80" s="551">
        <v>0.64</v>
      </c>
      <c r="K80" s="551">
        <f>SUM(C80:J80)</f>
        <v>7.88</v>
      </c>
    </row>
    <row r="81" spans="2:11" ht="10.5" customHeight="1" x14ac:dyDescent="0.2">
      <c r="B81" s="399">
        <v>1971</v>
      </c>
      <c r="C81" s="551">
        <v>0.12</v>
      </c>
      <c r="D81" s="551">
        <v>1.1399999999999999</v>
      </c>
      <c r="E81" s="551">
        <v>2.42</v>
      </c>
      <c r="F81" s="551">
        <v>0.36</v>
      </c>
      <c r="G81" s="551">
        <v>0.8</v>
      </c>
      <c r="H81" s="551">
        <v>1.51</v>
      </c>
      <c r="I81" s="551">
        <v>0.84</v>
      </c>
      <c r="J81" s="551">
        <v>0.65</v>
      </c>
      <c r="K81" s="551">
        <f>SUM(C81:J81)</f>
        <v>7.84</v>
      </c>
    </row>
    <row r="82" spans="2:11" ht="10.5" customHeight="1" x14ac:dyDescent="0.2">
      <c r="B82" s="399">
        <v>1972</v>
      </c>
      <c r="C82" s="551">
        <v>0.14000000000000001</v>
      </c>
      <c r="D82" s="551">
        <v>1.1499999999999999</v>
      </c>
      <c r="E82" s="551">
        <v>2.66</v>
      </c>
      <c r="F82" s="551">
        <v>0.37</v>
      </c>
      <c r="G82" s="551">
        <v>0.78</v>
      </c>
      <c r="H82" s="551">
        <v>1.57</v>
      </c>
      <c r="I82" s="551">
        <v>0.78</v>
      </c>
      <c r="J82" s="551">
        <v>0.59</v>
      </c>
      <c r="K82" s="551">
        <f>SUM(C82:J82)</f>
        <v>8.0400000000000009</v>
      </c>
    </row>
    <row r="83" spans="2:11" ht="10.5" customHeight="1" x14ac:dyDescent="0.2">
      <c r="B83" s="399">
        <v>1973</v>
      </c>
      <c r="C83" s="551">
        <v>0.14000000000000001</v>
      </c>
      <c r="D83" s="551">
        <v>1.08</v>
      </c>
      <c r="E83" s="551">
        <v>2.72</v>
      </c>
      <c r="F83" s="551">
        <v>0.37</v>
      </c>
      <c r="G83" s="551">
        <v>0.81</v>
      </c>
      <c r="H83" s="551">
        <v>1.83</v>
      </c>
      <c r="I83" s="551">
        <v>0.79</v>
      </c>
      <c r="J83" s="551">
        <v>0.56999999999999995</v>
      </c>
      <c r="K83" s="551">
        <f>SUM(C83:J83)</f>
        <v>8.31</v>
      </c>
    </row>
    <row r="84" spans="2:11" ht="10.5" customHeight="1" x14ac:dyDescent="0.2">
      <c r="B84" s="399">
        <v>1974</v>
      </c>
      <c r="C84" s="551">
        <v>0.15</v>
      </c>
      <c r="D84" s="551">
        <v>1.06</v>
      </c>
      <c r="E84" s="551">
        <v>2.71</v>
      </c>
      <c r="F84" s="551">
        <v>0.42</v>
      </c>
      <c r="G84" s="551">
        <v>0.98</v>
      </c>
      <c r="H84" s="551">
        <v>1.64</v>
      </c>
      <c r="I84" s="551">
        <v>0.95</v>
      </c>
      <c r="J84" s="551">
        <v>0.56999999999999995</v>
      </c>
      <c r="K84" s="551">
        <f>SUM(C84:J84)</f>
        <v>8.48</v>
      </c>
    </row>
    <row r="85" spans="2:11" ht="10.5" customHeight="1" x14ac:dyDescent="0.2">
      <c r="B85" s="399"/>
      <c r="C85" s="551"/>
      <c r="D85" s="551"/>
      <c r="E85" s="551"/>
      <c r="F85" s="551"/>
      <c r="G85" s="551"/>
      <c r="H85" s="551"/>
      <c r="I85" s="551"/>
      <c r="J85" s="551"/>
      <c r="K85" s="551"/>
    </row>
    <row r="86" spans="2:11" ht="10.5" customHeight="1" x14ac:dyDescent="0.2">
      <c r="B86" s="399">
        <v>1975</v>
      </c>
      <c r="C86" s="551">
        <v>0.18</v>
      </c>
      <c r="D86" s="551">
        <v>0.93</v>
      </c>
      <c r="E86" s="551">
        <v>3.06</v>
      </c>
      <c r="F86" s="551">
        <v>0.35</v>
      </c>
      <c r="G86" s="551">
        <v>1.08</v>
      </c>
      <c r="H86" s="551">
        <v>1.63</v>
      </c>
      <c r="I86" s="551">
        <v>0.97</v>
      </c>
      <c r="J86" s="551">
        <v>0.61</v>
      </c>
      <c r="K86" s="551">
        <f>SUM(C86:J86)</f>
        <v>8.8099999999999987</v>
      </c>
    </row>
    <row r="87" spans="2:11" ht="10.5" customHeight="1" x14ac:dyDescent="0.2">
      <c r="B87" s="399">
        <v>1976</v>
      </c>
      <c r="C87" s="551">
        <v>0.16</v>
      </c>
      <c r="D87" s="551">
        <v>0.92</v>
      </c>
      <c r="E87" s="551">
        <v>3.17</v>
      </c>
      <c r="F87" s="551">
        <v>0.37</v>
      </c>
      <c r="G87" s="551">
        <v>1.0900000000000001</v>
      </c>
      <c r="H87" s="551">
        <v>1.69</v>
      </c>
      <c r="I87" s="551">
        <v>1.04</v>
      </c>
      <c r="J87" s="551">
        <v>0.64</v>
      </c>
      <c r="K87" s="551">
        <f>SUM(C87:J87)</f>
        <v>9.0800000000000018</v>
      </c>
    </row>
    <row r="88" spans="2:11" ht="10.5" customHeight="1" x14ac:dyDescent="0.2">
      <c r="B88" s="399">
        <v>1977</v>
      </c>
      <c r="C88" s="551">
        <v>0.17</v>
      </c>
      <c r="D88" s="551">
        <v>0.9</v>
      </c>
      <c r="E88" s="551">
        <v>3.3</v>
      </c>
      <c r="F88" s="551">
        <v>0.34</v>
      </c>
      <c r="G88" s="551">
        <v>1.17</v>
      </c>
      <c r="H88" s="551">
        <v>1.71</v>
      </c>
      <c r="I88" s="551">
        <v>1</v>
      </c>
      <c r="J88" s="551">
        <v>0.7</v>
      </c>
      <c r="K88" s="551">
        <f>SUM(C88:J88)</f>
        <v>9.2899999999999991</v>
      </c>
    </row>
    <row r="89" spans="2:11" ht="10.5" customHeight="1" x14ac:dyDescent="0.2">
      <c r="B89" s="399">
        <v>1978</v>
      </c>
      <c r="C89" s="551">
        <v>0.17</v>
      </c>
      <c r="D89" s="551">
        <v>0.93</v>
      </c>
      <c r="E89" s="551">
        <v>3.18</v>
      </c>
      <c r="F89" s="551">
        <v>0.37</v>
      </c>
      <c r="G89" s="551">
        <v>1.1499999999999999</v>
      </c>
      <c r="H89" s="551">
        <v>1.72</v>
      </c>
      <c r="I89" s="551">
        <v>1.01</v>
      </c>
      <c r="J89" s="551">
        <v>0.62</v>
      </c>
      <c r="K89" s="551">
        <f>SUM(C89:J89)</f>
        <v>9.15</v>
      </c>
    </row>
    <row r="90" spans="2:11" ht="10.5" customHeight="1" x14ac:dyDescent="0.2">
      <c r="B90" s="399">
        <v>1979</v>
      </c>
      <c r="C90" s="551">
        <v>0.17</v>
      </c>
      <c r="D90" s="551">
        <v>0.89</v>
      </c>
      <c r="E90" s="551">
        <v>3.07</v>
      </c>
      <c r="F90" s="551">
        <v>0.38</v>
      </c>
      <c r="G90" s="551">
        <v>1.0900000000000001</v>
      </c>
      <c r="H90" s="551">
        <v>1.66</v>
      </c>
      <c r="I90" s="551">
        <v>0.99</v>
      </c>
      <c r="J90" s="551">
        <v>0.48</v>
      </c>
      <c r="K90" s="551">
        <f>SUM(C90:J90)</f>
        <v>8.73</v>
      </c>
    </row>
    <row r="91" spans="2:11" ht="10.5" customHeight="1" x14ac:dyDescent="0.2">
      <c r="B91" s="399"/>
      <c r="C91" s="551"/>
      <c r="D91" s="551"/>
      <c r="E91" s="551"/>
      <c r="F91" s="551"/>
      <c r="G91" s="551"/>
      <c r="H91" s="551"/>
      <c r="I91" s="551"/>
      <c r="J91" s="551"/>
      <c r="K91" s="551"/>
    </row>
    <row r="92" spans="2:11" ht="10.5" customHeight="1" x14ac:dyDescent="0.2">
      <c r="B92" s="399">
        <v>1980</v>
      </c>
      <c r="C92" s="551">
        <v>0.15</v>
      </c>
      <c r="D92" s="551">
        <v>0.83</v>
      </c>
      <c r="E92" s="551">
        <v>3.01</v>
      </c>
      <c r="F92" s="551">
        <v>0.33</v>
      </c>
      <c r="G92" s="551">
        <v>1.0900000000000001</v>
      </c>
      <c r="H92" s="551">
        <v>1.57</v>
      </c>
      <c r="I92" s="551">
        <v>0.9</v>
      </c>
      <c r="J92" s="551">
        <v>0.41</v>
      </c>
      <c r="K92" s="551">
        <f>SUM(C92:J92)</f>
        <v>8.2899999999999991</v>
      </c>
    </row>
    <row r="93" spans="2:11" ht="10.5" customHeight="1" x14ac:dyDescent="0.2">
      <c r="B93" s="399">
        <v>1981</v>
      </c>
      <c r="C93" s="551">
        <v>0.16</v>
      </c>
      <c r="D93" s="551">
        <v>0.84</v>
      </c>
      <c r="E93" s="551">
        <v>3.14</v>
      </c>
      <c r="F93" s="551">
        <v>0.33</v>
      </c>
      <c r="G93" s="551">
        <v>1</v>
      </c>
      <c r="H93" s="551">
        <v>1.66</v>
      </c>
      <c r="I93" s="551">
        <v>0.81</v>
      </c>
      <c r="J93" s="551">
        <v>0.41</v>
      </c>
      <c r="K93" s="551">
        <f>SUM(C93:J93)</f>
        <v>8.3500000000000014</v>
      </c>
    </row>
    <row r="94" spans="2:11" ht="10.5" customHeight="1" x14ac:dyDescent="0.2">
      <c r="B94" s="399">
        <v>1982</v>
      </c>
      <c r="C94" s="551">
        <v>0.14000000000000001</v>
      </c>
      <c r="D94" s="551">
        <v>0.87</v>
      </c>
      <c r="E94" s="551">
        <v>3.2</v>
      </c>
      <c r="F94" s="551">
        <v>0.39</v>
      </c>
      <c r="G94" s="551">
        <v>1.08</v>
      </c>
      <c r="H94" s="551">
        <v>1.55</v>
      </c>
      <c r="I94" s="551">
        <v>0.81</v>
      </c>
      <c r="J94" s="551">
        <v>0.41</v>
      </c>
      <c r="K94" s="551">
        <f>SUM(C94:J94)</f>
        <v>8.4499999999999993</v>
      </c>
    </row>
    <row r="95" spans="2:11" ht="10.5" customHeight="1" x14ac:dyDescent="0.2">
      <c r="B95" s="399">
        <v>1983</v>
      </c>
      <c r="C95" s="551">
        <v>0.16</v>
      </c>
      <c r="D95" s="551">
        <v>0.91</v>
      </c>
      <c r="E95" s="551">
        <v>3.07</v>
      </c>
      <c r="F95" s="551">
        <v>0.37</v>
      </c>
      <c r="G95" s="551">
        <v>1.08</v>
      </c>
      <c r="H95" s="551">
        <v>1.51</v>
      </c>
      <c r="I95" s="551">
        <v>0.78</v>
      </c>
      <c r="J95" s="551">
        <v>0.32</v>
      </c>
      <c r="K95" s="551">
        <f>SUM(C95:J95)</f>
        <v>8.1999999999999993</v>
      </c>
    </row>
    <row r="96" spans="2:11" ht="10.5" customHeight="1" x14ac:dyDescent="0.2">
      <c r="B96" s="399">
        <v>1984</v>
      </c>
      <c r="C96" s="551">
        <v>0.17</v>
      </c>
      <c r="D96" s="551">
        <v>0.87</v>
      </c>
      <c r="E96" s="551">
        <v>3.08</v>
      </c>
      <c r="F96" s="551">
        <v>0.37</v>
      </c>
      <c r="G96" s="551">
        <v>1.03</v>
      </c>
      <c r="H96" s="551">
        <v>1.44</v>
      </c>
      <c r="I96" s="551">
        <v>0.68</v>
      </c>
      <c r="J96" s="551">
        <v>0.28000000000000003</v>
      </c>
      <c r="K96" s="551">
        <f>SUM(C96:J96)</f>
        <v>7.9200000000000008</v>
      </c>
    </row>
    <row r="97" spans="2:11" ht="10.5" customHeight="1" x14ac:dyDescent="0.2">
      <c r="B97" s="399"/>
      <c r="C97" s="551"/>
      <c r="D97" s="551"/>
      <c r="E97" s="551"/>
      <c r="F97" s="551"/>
      <c r="G97" s="551"/>
      <c r="H97" s="551"/>
      <c r="I97" s="551"/>
      <c r="J97" s="551"/>
      <c r="K97" s="551"/>
    </row>
    <row r="98" spans="2:11" ht="10.5" customHeight="1" x14ac:dyDescent="0.2">
      <c r="B98" s="399">
        <v>1985</v>
      </c>
      <c r="C98" s="551">
        <v>0.16</v>
      </c>
      <c r="D98" s="551">
        <v>0.75</v>
      </c>
      <c r="E98" s="551">
        <v>3.11</v>
      </c>
      <c r="F98" s="551">
        <v>0.32</v>
      </c>
      <c r="G98" s="551">
        <v>1.06</v>
      </c>
      <c r="H98" s="551">
        <v>1.44</v>
      </c>
      <c r="I98" s="551">
        <v>0.73</v>
      </c>
      <c r="J98" s="551">
        <v>0.26</v>
      </c>
      <c r="K98" s="551">
        <f>SUM(C98:J98)</f>
        <v>7.83</v>
      </c>
    </row>
    <row r="99" spans="2:11" ht="10.5" customHeight="1" x14ac:dyDescent="0.2">
      <c r="B99" s="399">
        <v>1986</v>
      </c>
      <c r="C99" s="551">
        <v>0.16</v>
      </c>
      <c r="D99" s="551">
        <v>0.92</v>
      </c>
      <c r="E99" s="551">
        <v>3.06</v>
      </c>
      <c r="F99" s="551">
        <v>0.41</v>
      </c>
      <c r="G99" s="551">
        <v>0.97</v>
      </c>
      <c r="H99" s="551">
        <v>1.46</v>
      </c>
      <c r="I99" s="551">
        <v>0.6</v>
      </c>
      <c r="J99" s="551">
        <v>0.25</v>
      </c>
      <c r="K99" s="551">
        <f>SUM(C99:J99)</f>
        <v>7.83</v>
      </c>
    </row>
    <row r="100" spans="2:11" ht="10.5" customHeight="1" x14ac:dyDescent="0.2">
      <c r="B100" s="399">
        <v>1987</v>
      </c>
      <c r="C100" s="551">
        <v>0.18</v>
      </c>
      <c r="D100" s="551">
        <v>0.85</v>
      </c>
      <c r="E100" s="551">
        <v>3.13</v>
      </c>
      <c r="F100" s="551">
        <v>0.36</v>
      </c>
      <c r="G100" s="551">
        <v>1</v>
      </c>
      <c r="H100" s="551">
        <v>1.46</v>
      </c>
      <c r="I100" s="551">
        <v>0.66</v>
      </c>
      <c r="J100" s="551">
        <v>0.27</v>
      </c>
      <c r="K100" s="551">
        <f>SUM(C100:J100)</f>
        <v>7.91</v>
      </c>
    </row>
    <row r="101" spans="2:11" ht="10.5" customHeight="1" x14ac:dyDescent="0.2">
      <c r="B101" s="399">
        <v>1988</v>
      </c>
      <c r="C101" s="551">
        <v>0.18</v>
      </c>
      <c r="D101" s="551">
        <v>0.86</v>
      </c>
      <c r="E101" s="551">
        <v>3.18</v>
      </c>
      <c r="F101" s="551">
        <v>0.35</v>
      </c>
      <c r="G101" s="551">
        <v>1.06</v>
      </c>
      <c r="H101" s="551">
        <v>1.56</v>
      </c>
      <c r="I101" s="551">
        <v>0.73</v>
      </c>
      <c r="J101" s="551">
        <v>0.28000000000000003</v>
      </c>
      <c r="K101" s="551">
        <f>SUM(C101:J101)</f>
        <v>8.2000000000000011</v>
      </c>
    </row>
    <row r="102" spans="2:11" ht="10.5" customHeight="1" x14ac:dyDescent="0.2">
      <c r="B102" s="399">
        <v>1989</v>
      </c>
      <c r="C102" s="551">
        <v>0.21</v>
      </c>
      <c r="D102" s="551">
        <v>0.76</v>
      </c>
      <c r="E102" s="551">
        <v>3.43</v>
      </c>
      <c r="F102" s="551">
        <v>0.35</v>
      </c>
      <c r="G102" s="551">
        <v>1.1299999999999999</v>
      </c>
      <c r="H102" s="551">
        <v>1.62</v>
      </c>
      <c r="I102" s="551">
        <v>0.81</v>
      </c>
      <c r="J102" s="551">
        <v>0.3</v>
      </c>
      <c r="K102" s="551">
        <f>SUM(C102:J102)</f>
        <v>8.6100000000000012</v>
      </c>
    </row>
    <row r="103" spans="2:11" ht="10.5" customHeight="1" x14ac:dyDescent="0.2">
      <c r="B103" s="399"/>
      <c r="C103" s="551"/>
      <c r="D103" s="551"/>
      <c r="E103" s="551"/>
      <c r="F103" s="551"/>
      <c r="G103" s="551"/>
      <c r="H103" s="551"/>
      <c r="I103" s="551"/>
      <c r="J103" s="551"/>
      <c r="K103" s="551"/>
    </row>
    <row r="104" spans="2:11" ht="10.5" customHeight="1" x14ac:dyDescent="0.2">
      <c r="B104" s="399">
        <v>1990</v>
      </c>
      <c r="C104" s="551">
        <v>0.19</v>
      </c>
      <c r="D104" s="551">
        <v>0.77</v>
      </c>
      <c r="E104" s="551">
        <v>3.61</v>
      </c>
      <c r="F104" s="551">
        <v>0.33</v>
      </c>
      <c r="G104" s="551">
        <v>1.18</v>
      </c>
      <c r="H104" s="551">
        <v>1.63</v>
      </c>
      <c r="I104" s="551">
        <v>0.74</v>
      </c>
      <c r="J104" s="551">
        <v>0.26</v>
      </c>
      <c r="K104" s="551">
        <f>SUM(C104:J104)</f>
        <v>8.7099999999999991</v>
      </c>
    </row>
    <row r="105" spans="2:11" ht="10.5" customHeight="1" x14ac:dyDescent="0.2">
      <c r="B105" s="399">
        <v>1991</v>
      </c>
      <c r="C105" s="551">
        <v>0.18</v>
      </c>
      <c r="D105" s="551">
        <v>0.89</v>
      </c>
      <c r="E105" s="551">
        <v>3.42</v>
      </c>
      <c r="F105" s="551">
        <v>0.37</v>
      </c>
      <c r="G105" s="551">
        <v>1.17</v>
      </c>
      <c r="H105" s="551">
        <v>1.64</v>
      </c>
      <c r="I105" s="551">
        <v>0.68</v>
      </c>
      <c r="J105" s="551">
        <v>0.28000000000000003</v>
      </c>
      <c r="K105" s="551">
        <f>SUM(C105:J105)</f>
        <v>8.629999999999999</v>
      </c>
    </row>
    <row r="106" spans="2:11" ht="10.5" customHeight="1" x14ac:dyDescent="0.2">
      <c r="B106" s="399">
        <v>1992</v>
      </c>
      <c r="C106" s="551">
        <v>0.17</v>
      </c>
      <c r="D106" s="551">
        <v>0.77</v>
      </c>
      <c r="E106" s="551">
        <v>3.59</v>
      </c>
      <c r="F106" s="551">
        <v>0.32</v>
      </c>
      <c r="G106" s="551">
        <v>1.0900000000000001</v>
      </c>
      <c r="H106" s="551">
        <v>1.53</v>
      </c>
      <c r="I106" s="551">
        <v>0.71</v>
      </c>
      <c r="J106" s="551">
        <v>0.22</v>
      </c>
      <c r="K106" s="551">
        <f>SUM(C106:J106)</f>
        <v>8.4</v>
      </c>
    </row>
    <row r="107" spans="2:11" ht="10.5" customHeight="1" x14ac:dyDescent="0.2">
      <c r="B107" s="399">
        <v>1993</v>
      </c>
      <c r="C107" s="551">
        <v>0.17</v>
      </c>
      <c r="D107" s="551">
        <v>0.82</v>
      </c>
      <c r="E107" s="551">
        <v>3.27</v>
      </c>
      <c r="F107" s="551">
        <v>0.33</v>
      </c>
      <c r="G107" s="551">
        <v>1.06</v>
      </c>
      <c r="H107" s="551">
        <v>1.52</v>
      </c>
      <c r="I107" s="551">
        <v>0.66</v>
      </c>
      <c r="J107" s="551">
        <v>0.23</v>
      </c>
      <c r="K107" s="551">
        <f>SUM(C107:J107)</f>
        <v>8.06</v>
      </c>
    </row>
    <row r="108" spans="2:11" ht="10.5" customHeight="1" x14ac:dyDescent="0.2">
      <c r="B108" s="399">
        <v>1994</v>
      </c>
      <c r="C108" s="551">
        <v>0.18</v>
      </c>
      <c r="D108" s="551">
        <v>0.77</v>
      </c>
      <c r="E108" s="551">
        <v>3.3</v>
      </c>
      <c r="F108" s="551">
        <v>0.28000000000000003</v>
      </c>
      <c r="G108" s="551">
        <v>1.1000000000000001</v>
      </c>
      <c r="H108" s="551">
        <v>1.49</v>
      </c>
      <c r="I108" s="551">
        <v>0.7</v>
      </c>
      <c r="J108" s="551">
        <v>0.28999999999999998</v>
      </c>
      <c r="K108" s="551">
        <f>SUM(C108:J108)</f>
        <v>8.1100000000000012</v>
      </c>
    </row>
    <row r="109" spans="2:11" ht="10.5" customHeight="1" x14ac:dyDescent="0.2">
      <c r="B109" s="399"/>
      <c r="C109" s="551"/>
      <c r="D109" s="551"/>
      <c r="E109" s="551"/>
      <c r="F109" s="551"/>
      <c r="G109" s="551"/>
      <c r="H109" s="551"/>
      <c r="I109" s="551"/>
      <c r="J109" s="551"/>
      <c r="K109" s="551"/>
    </row>
    <row r="110" spans="2:11" ht="10.5" customHeight="1" x14ac:dyDescent="0.2">
      <c r="B110" s="399">
        <v>1995</v>
      </c>
      <c r="C110" s="551">
        <v>0.2</v>
      </c>
      <c r="D110" s="551">
        <v>0.82</v>
      </c>
      <c r="E110" s="551">
        <v>3.46</v>
      </c>
      <c r="F110" s="551">
        <v>0.31</v>
      </c>
      <c r="G110" s="551">
        <v>1.1399999999999999</v>
      </c>
      <c r="H110" s="551">
        <v>1.54</v>
      </c>
      <c r="I110" s="551">
        <v>0.69</v>
      </c>
      <c r="J110" s="551">
        <v>0.2</v>
      </c>
      <c r="K110" s="551">
        <f>SUM(C110:J110)</f>
        <v>8.36</v>
      </c>
    </row>
    <row r="111" spans="2:11" ht="10.5" customHeight="1" x14ac:dyDescent="0.2">
      <c r="B111" s="399">
        <v>1996</v>
      </c>
      <c r="C111" s="551">
        <v>0.18</v>
      </c>
      <c r="D111" s="551">
        <v>0.82</v>
      </c>
      <c r="E111" s="551">
        <v>3.49</v>
      </c>
      <c r="F111" s="551">
        <v>0.32</v>
      </c>
      <c r="G111" s="551">
        <v>1.1200000000000001</v>
      </c>
      <c r="H111" s="551">
        <v>1.68</v>
      </c>
      <c r="I111" s="551">
        <v>0.79</v>
      </c>
      <c r="J111" s="551">
        <v>0.24</v>
      </c>
      <c r="K111" s="551">
        <f>SUM(C111:J111)</f>
        <v>8.64</v>
      </c>
    </row>
    <row r="112" spans="2:11" ht="10.5" customHeight="1" x14ac:dyDescent="0.2">
      <c r="B112" s="399">
        <v>1997</v>
      </c>
      <c r="C112" s="551">
        <v>0.18</v>
      </c>
      <c r="D112" s="551">
        <v>0.79</v>
      </c>
      <c r="E112" s="551">
        <v>3.58</v>
      </c>
      <c r="F112" s="551">
        <v>0.31</v>
      </c>
      <c r="G112" s="551">
        <v>1.19</v>
      </c>
      <c r="H112" s="551">
        <v>1.63</v>
      </c>
      <c r="I112" s="551">
        <v>0.87</v>
      </c>
      <c r="J112" s="551">
        <v>0.28999999999999998</v>
      </c>
      <c r="K112" s="551">
        <f>SUM(C112:J112)</f>
        <v>8.8399999999999981</v>
      </c>
    </row>
    <row r="113" spans="1:11" ht="10.5" customHeight="1" x14ac:dyDescent="0.2">
      <c r="B113" s="399">
        <v>1998</v>
      </c>
      <c r="C113" s="551">
        <v>0.19</v>
      </c>
      <c r="D113" s="551">
        <v>0.79</v>
      </c>
      <c r="E113" s="551">
        <v>3.77</v>
      </c>
      <c r="F113" s="551">
        <v>0.28000000000000003</v>
      </c>
      <c r="G113" s="551">
        <v>1.1599999999999999</v>
      </c>
      <c r="H113" s="551">
        <v>1.66</v>
      </c>
      <c r="I113" s="551">
        <v>0.7</v>
      </c>
      <c r="J113" s="551">
        <v>0.31</v>
      </c>
      <c r="K113" s="551">
        <f>SUM(C113:J113)</f>
        <v>8.8600000000000012</v>
      </c>
    </row>
    <row r="114" spans="1:11" ht="10.5" customHeight="1" x14ac:dyDescent="0.2">
      <c r="B114" s="399">
        <v>1999</v>
      </c>
      <c r="C114" s="551">
        <v>0.2</v>
      </c>
      <c r="D114" s="551">
        <v>0.76</v>
      </c>
      <c r="E114" s="551">
        <v>3.87</v>
      </c>
      <c r="F114" s="551">
        <v>0.32</v>
      </c>
      <c r="G114" s="551">
        <v>1.22</v>
      </c>
      <c r="H114" s="551">
        <v>1.6</v>
      </c>
      <c r="I114" s="551">
        <v>0.61</v>
      </c>
      <c r="J114" s="551">
        <v>0.18</v>
      </c>
      <c r="K114" s="551">
        <f>SUM(C114:J114)</f>
        <v>8.76</v>
      </c>
    </row>
    <row r="115" spans="1:11" ht="10.5" customHeight="1" x14ac:dyDescent="0.2">
      <c r="B115" s="399"/>
      <c r="C115" s="551"/>
      <c r="D115" s="551"/>
      <c r="E115" s="551"/>
      <c r="F115" s="551"/>
      <c r="G115" s="551"/>
      <c r="H115" s="551"/>
      <c r="I115" s="551"/>
      <c r="J115" s="551"/>
      <c r="K115" s="551"/>
    </row>
    <row r="116" spans="1:11" ht="10.5" customHeight="1" x14ac:dyDescent="0.2">
      <c r="B116" s="399">
        <v>2000</v>
      </c>
      <c r="C116" s="551">
        <v>0.2</v>
      </c>
      <c r="D116" s="551">
        <v>0.99</v>
      </c>
      <c r="E116" s="551">
        <v>3.54</v>
      </c>
      <c r="F116" s="551">
        <v>0.38</v>
      </c>
      <c r="G116" s="551">
        <v>1.05</v>
      </c>
      <c r="H116" s="551">
        <v>1.63</v>
      </c>
      <c r="I116" s="551">
        <v>0.66</v>
      </c>
      <c r="J116" s="551">
        <v>0.23</v>
      </c>
      <c r="K116" s="551">
        <f>SUM(C116:J116)</f>
        <v>8.68</v>
      </c>
    </row>
    <row r="117" spans="1:11" ht="10.5" customHeight="1" x14ac:dyDescent="0.2">
      <c r="B117" s="399">
        <v>2001</v>
      </c>
      <c r="C117" s="538">
        <v>0.19</v>
      </c>
      <c r="D117" s="538">
        <v>0.99</v>
      </c>
      <c r="E117" s="538">
        <v>3.6</v>
      </c>
      <c r="F117" s="538">
        <v>0.37</v>
      </c>
      <c r="G117" s="538">
        <v>1.04</v>
      </c>
      <c r="H117" s="538">
        <v>1.61</v>
      </c>
      <c r="I117" s="538">
        <v>0.66</v>
      </c>
      <c r="J117" s="538">
        <v>0.24</v>
      </c>
      <c r="K117" s="551">
        <f>SUM(C117:J117)</f>
        <v>8.7000000000000011</v>
      </c>
    </row>
    <row r="118" spans="1:11" ht="10.5" customHeight="1" x14ac:dyDescent="0.2">
      <c r="B118" s="399">
        <v>2002</v>
      </c>
      <c r="C118" s="551">
        <v>0.19</v>
      </c>
      <c r="D118" s="551">
        <v>0.85</v>
      </c>
      <c r="E118" s="551">
        <v>3.43</v>
      </c>
      <c r="F118" s="551">
        <v>0.36</v>
      </c>
      <c r="G118" s="551">
        <v>1.02</v>
      </c>
      <c r="H118" s="551">
        <v>1.47</v>
      </c>
      <c r="I118" s="551">
        <v>0.54</v>
      </c>
      <c r="J118" s="551">
        <v>0.2</v>
      </c>
      <c r="K118" s="551">
        <f>SUM(C118:J118)</f>
        <v>8.06</v>
      </c>
    </row>
    <row r="119" spans="1:11" ht="10.5" customHeight="1" x14ac:dyDescent="0.2">
      <c r="B119" s="399">
        <v>2003</v>
      </c>
      <c r="C119" s="551">
        <v>0.19</v>
      </c>
      <c r="D119" s="551">
        <v>0.79</v>
      </c>
      <c r="E119" s="551">
        <v>3.08</v>
      </c>
      <c r="F119" s="551">
        <v>0.28000000000000003</v>
      </c>
      <c r="G119" s="551">
        <v>0.95</v>
      </c>
      <c r="H119" s="551">
        <v>1.91</v>
      </c>
      <c r="I119" s="551">
        <v>0.56999999999999995</v>
      </c>
      <c r="J119" s="551">
        <v>0.26</v>
      </c>
      <c r="K119" s="551">
        <f>SUM(C119:J119)</f>
        <v>8.0300000000000011</v>
      </c>
    </row>
    <row r="120" spans="1:11" ht="10.5" customHeight="1" x14ac:dyDescent="0.2">
      <c r="B120" s="399">
        <v>2004</v>
      </c>
      <c r="C120" s="538">
        <v>0.2</v>
      </c>
      <c r="D120" s="538">
        <v>0.77</v>
      </c>
      <c r="E120" s="538">
        <v>2.84</v>
      </c>
      <c r="F120" s="538">
        <v>0.25</v>
      </c>
      <c r="G120" s="538">
        <v>1.39</v>
      </c>
      <c r="H120" s="538">
        <v>1.77</v>
      </c>
      <c r="I120" s="538">
        <v>0.52</v>
      </c>
      <c r="J120" s="538">
        <v>0.28000000000000003</v>
      </c>
      <c r="K120" s="551">
        <f>SUM(C120:J120)</f>
        <v>8.0199999999999978</v>
      </c>
    </row>
    <row r="121" spans="1:11" ht="10.5" customHeight="1" x14ac:dyDescent="0.2">
      <c r="B121" s="399"/>
      <c r="C121" s="538"/>
      <c r="D121" s="538"/>
      <c r="E121" s="538"/>
      <c r="F121" s="551"/>
      <c r="G121" s="538"/>
      <c r="H121" s="538"/>
      <c r="I121" s="538"/>
      <c r="J121" s="538"/>
      <c r="K121" s="538"/>
    </row>
    <row r="122" spans="1:11" ht="10.5" customHeight="1" x14ac:dyDescent="0.2">
      <c r="A122" s="56"/>
      <c r="B122" s="307">
        <v>2005</v>
      </c>
      <c r="C122" s="727">
        <v>0.19</v>
      </c>
      <c r="D122" s="727">
        <v>0.82</v>
      </c>
      <c r="E122" s="727">
        <v>3.14</v>
      </c>
      <c r="F122" s="727">
        <v>0.28000000000000003</v>
      </c>
      <c r="G122" s="727">
        <v>0.92</v>
      </c>
      <c r="H122" s="727">
        <v>2.11</v>
      </c>
      <c r="I122" s="727">
        <v>0.51</v>
      </c>
      <c r="J122" s="727">
        <v>0.21</v>
      </c>
      <c r="K122" s="551">
        <f>SUM(C122:J122)</f>
        <v>8.1800000000000015</v>
      </c>
    </row>
    <row r="123" spans="1:11" ht="10.5" customHeight="1" x14ac:dyDescent="0.2">
      <c r="A123" s="56"/>
      <c r="B123" s="307">
        <v>2006</v>
      </c>
      <c r="C123" s="727">
        <v>0.18</v>
      </c>
      <c r="D123" s="727">
        <v>0.8</v>
      </c>
      <c r="E123" s="727">
        <v>3.08</v>
      </c>
      <c r="F123" s="727">
        <v>0.28000000000000003</v>
      </c>
      <c r="G123" s="727">
        <v>0.9</v>
      </c>
      <c r="H123" s="727">
        <v>2.0699999999999998</v>
      </c>
      <c r="I123" s="727">
        <v>0.5</v>
      </c>
      <c r="J123" s="727">
        <v>0.2</v>
      </c>
      <c r="K123" s="538">
        <f>SUM(C123:J123)</f>
        <v>8.01</v>
      </c>
    </row>
    <row r="124" spans="1:11" ht="10.5" customHeight="1" x14ac:dyDescent="0.2">
      <c r="A124" s="56"/>
      <c r="B124" s="307">
        <v>2007</v>
      </c>
      <c r="C124" s="727">
        <v>0.15</v>
      </c>
      <c r="D124" s="727">
        <v>0.79</v>
      </c>
      <c r="E124" s="727">
        <v>2.46</v>
      </c>
      <c r="F124" s="727">
        <v>0.28999999999999998</v>
      </c>
      <c r="G124" s="727">
        <v>0.85</v>
      </c>
      <c r="H124" s="727">
        <v>2.4</v>
      </c>
      <c r="I124" s="727">
        <v>1.08</v>
      </c>
      <c r="J124" s="727">
        <v>0.17</v>
      </c>
      <c r="K124" s="538">
        <f>SUM(C124:J124)</f>
        <v>8.19</v>
      </c>
    </row>
    <row r="125" spans="1:11" ht="10.5" customHeight="1" x14ac:dyDescent="0.2">
      <c r="A125" s="56"/>
      <c r="B125" s="307">
        <v>2008</v>
      </c>
      <c r="C125" s="727">
        <v>0.16</v>
      </c>
      <c r="D125" s="727">
        <v>0.98</v>
      </c>
      <c r="E125" s="727">
        <v>2.71</v>
      </c>
      <c r="F125" s="727">
        <v>0.32</v>
      </c>
      <c r="G125" s="727">
        <v>0.77</v>
      </c>
      <c r="H125" s="727">
        <v>1.96</v>
      </c>
      <c r="I125" s="727">
        <v>1.1399999999999999</v>
      </c>
      <c r="J125" s="727">
        <v>0.24</v>
      </c>
      <c r="K125" s="538">
        <f>SUM(C125:J125)</f>
        <v>8.2799999999999994</v>
      </c>
    </row>
    <row r="126" spans="1:11" ht="10.5" customHeight="1" x14ac:dyDescent="0.2">
      <c r="A126" s="56"/>
      <c r="B126" s="307">
        <v>2009</v>
      </c>
      <c r="C126" s="727">
        <v>0.18</v>
      </c>
      <c r="D126" s="727">
        <v>1</v>
      </c>
      <c r="E126" s="727">
        <v>2.39</v>
      </c>
      <c r="F126" s="727">
        <v>0.34</v>
      </c>
      <c r="G126" s="727">
        <v>0.7</v>
      </c>
      <c r="H126" s="727">
        <v>2.4900000000000002</v>
      </c>
      <c r="I126" s="727">
        <v>0.86</v>
      </c>
      <c r="J126" s="727">
        <v>0.28000000000000003</v>
      </c>
      <c r="K126" s="538">
        <f>SUM(C126:J126)</f>
        <v>8.24</v>
      </c>
    </row>
    <row r="127" spans="1:11" ht="10.5" customHeight="1" x14ac:dyDescent="0.2">
      <c r="A127" s="56"/>
      <c r="B127" s="307"/>
      <c r="C127" s="727"/>
      <c r="D127" s="727"/>
      <c r="E127" s="727"/>
      <c r="F127" s="727"/>
      <c r="G127" s="727"/>
      <c r="H127" s="727"/>
      <c r="I127" s="727"/>
      <c r="J127" s="727"/>
      <c r="K127" s="538"/>
    </row>
    <row r="128" spans="1:11" ht="10.5" customHeight="1" x14ac:dyDescent="0.2">
      <c r="A128" s="56"/>
      <c r="B128" s="307">
        <v>2010</v>
      </c>
      <c r="C128" s="728">
        <v>0.2</v>
      </c>
      <c r="D128" s="728">
        <v>1</v>
      </c>
      <c r="E128" s="727">
        <v>2.98</v>
      </c>
      <c r="F128" s="728">
        <v>0.34</v>
      </c>
      <c r="G128" s="727">
        <v>0.91</v>
      </c>
      <c r="H128" s="727">
        <v>1.99</v>
      </c>
      <c r="I128" s="727">
        <v>0.63</v>
      </c>
      <c r="J128" s="727">
        <v>0.17</v>
      </c>
      <c r="K128" s="538">
        <v>8.2200000000000006</v>
      </c>
    </row>
    <row r="129" spans="1:11" ht="10.5" customHeight="1" x14ac:dyDescent="0.2">
      <c r="A129" s="56"/>
      <c r="B129" s="307">
        <v>2011</v>
      </c>
      <c r="C129" s="728">
        <v>0.21</v>
      </c>
      <c r="D129" s="728">
        <v>0.97</v>
      </c>
      <c r="E129" s="728">
        <v>2.8</v>
      </c>
      <c r="F129" s="728">
        <v>0.31</v>
      </c>
      <c r="G129" s="728">
        <v>0.95</v>
      </c>
      <c r="H129" s="728">
        <v>2.09</v>
      </c>
      <c r="I129" s="728">
        <v>0.4</v>
      </c>
      <c r="J129" s="728">
        <v>0.45</v>
      </c>
      <c r="K129" s="538">
        <v>8.18</v>
      </c>
    </row>
    <row r="130" spans="1:11" ht="10.5" customHeight="1" x14ac:dyDescent="0.2">
      <c r="A130" s="56"/>
      <c r="B130" s="307">
        <v>2012</v>
      </c>
      <c r="C130" s="727">
        <v>0.16</v>
      </c>
      <c r="D130" s="727">
        <v>0.93</v>
      </c>
      <c r="E130" s="728">
        <v>2.42</v>
      </c>
      <c r="F130" s="727">
        <v>0.31</v>
      </c>
      <c r="G130" s="728">
        <v>1.72</v>
      </c>
      <c r="H130" s="728">
        <v>2.65</v>
      </c>
      <c r="I130" s="728">
        <v>0.82</v>
      </c>
      <c r="J130" s="728">
        <v>0.24</v>
      </c>
      <c r="K130" s="538">
        <v>9.25</v>
      </c>
    </row>
    <row r="131" spans="1:11" ht="10.5" customHeight="1" x14ac:dyDescent="0.2">
      <c r="A131" s="56"/>
      <c r="B131" s="307">
        <v>2013</v>
      </c>
      <c r="C131" s="727">
        <v>0.19</v>
      </c>
      <c r="D131" s="727">
        <v>0.99</v>
      </c>
      <c r="E131" s="728">
        <v>2.72</v>
      </c>
      <c r="F131" s="727">
        <v>0.37</v>
      </c>
      <c r="G131" s="728">
        <v>0.82</v>
      </c>
      <c r="H131" s="728">
        <v>1.67</v>
      </c>
      <c r="I131" s="728">
        <v>0.89</v>
      </c>
      <c r="J131" s="728">
        <v>0.56999999999999995</v>
      </c>
      <c r="K131" s="1170">
        <v>8.2200000000000006</v>
      </c>
    </row>
    <row r="132" spans="1:11" ht="10.5" customHeight="1" x14ac:dyDescent="0.2">
      <c r="A132" s="56"/>
      <c r="B132" s="307">
        <v>2014</v>
      </c>
      <c r="C132" s="727">
        <v>0.18</v>
      </c>
      <c r="D132" s="727">
        <v>0.95</v>
      </c>
      <c r="E132" s="728">
        <v>2.66</v>
      </c>
      <c r="F132" s="727">
        <v>0.31</v>
      </c>
      <c r="G132" s="728">
        <v>0.85</v>
      </c>
      <c r="H132" s="728">
        <v>1.72</v>
      </c>
      <c r="I132" s="728">
        <v>0.79</v>
      </c>
      <c r="J132" s="728">
        <v>0.78</v>
      </c>
      <c r="K132" s="1170">
        <v>8.24</v>
      </c>
    </row>
    <row r="133" spans="1:11" ht="10.5" customHeight="1" x14ac:dyDescent="0.2">
      <c r="A133" s="56"/>
      <c r="B133" s="307"/>
      <c r="C133" s="727"/>
      <c r="D133" s="727"/>
      <c r="E133" s="728"/>
      <c r="F133" s="727"/>
      <c r="G133" s="728"/>
      <c r="H133" s="728"/>
      <c r="I133" s="728"/>
      <c r="J133" s="728"/>
      <c r="K133" s="1170"/>
    </row>
    <row r="134" spans="1:11" ht="10.5" customHeight="1" x14ac:dyDescent="0.2">
      <c r="A134" s="56"/>
      <c r="B134" s="307">
        <v>2015</v>
      </c>
      <c r="C134" s="727">
        <v>0.19</v>
      </c>
      <c r="D134" s="727">
        <v>0.97</v>
      </c>
      <c r="E134" s="728">
        <v>2.73</v>
      </c>
      <c r="F134" s="727">
        <v>0.28999999999999998</v>
      </c>
      <c r="G134" s="728">
        <v>0.83</v>
      </c>
      <c r="H134" s="728">
        <v>1.56</v>
      </c>
      <c r="I134" s="728">
        <v>0.8</v>
      </c>
      <c r="J134" s="728">
        <v>0.75</v>
      </c>
      <c r="K134" s="1170">
        <v>8.1199999999999992</v>
      </c>
    </row>
    <row r="135" spans="1:11" ht="10.5" customHeight="1" x14ac:dyDescent="0.2">
      <c r="A135" s="56"/>
      <c r="B135" s="307">
        <v>2016</v>
      </c>
      <c r="C135" s="727">
        <v>0.21</v>
      </c>
      <c r="D135" s="727">
        <v>1.01</v>
      </c>
      <c r="E135" s="728">
        <v>2.72</v>
      </c>
      <c r="F135" s="727">
        <v>0.28999999999999998</v>
      </c>
      <c r="G135" s="728">
        <v>0.86</v>
      </c>
      <c r="H135" s="728">
        <v>2.41</v>
      </c>
      <c r="I135" s="728">
        <v>0.31</v>
      </c>
      <c r="J135" s="728">
        <v>0.75</v>
      </c>
      <c r="K135" s="1170">
        <v>7.92</v>
      </c>
    </row>
    <row r="136" spans="1:11" ht="10.5" customHeight="1" x14ac:dyDescent="0.2">
      <c r="A136" s="56"/>
      <c r="B136" s="338">
        <v>2017</v>
      </c>
      <c r="C136" s="1172">
        <v>0.19</v>
      </c>
      <c r="D136" s="1172">
        <v>1.08</v>
      </c>
      <c r="E136" s="1173">
        <v>2.6</v>
      </c>
      <c r="F136" s="1172">
        <v>0.33</v>
      </c>
      <c r="G136" s="1173">
        <v>0.66</v>
      </c>
      <c r="H136" s="1173">
        <v>2.31</v>
      </c>
      <c r="I136" s="1173">
        <v>0.27</v>
      </c>
      <c r="J136" s="1173">
        <v>0.26</v>
      </c>
      <c r="K136" s="629">
        <v>7.7</v>
      </c>
    </row>
    <row r="137" spans="1:11" ht="6" customHeight="1" x14ac:dyDescent="0.2">
      <c r="A137" s="59"/>
      <c r="B137" s="1259"/>
      <c r="C137" s="1338"/>
      <c r="D137" s="1338"/>
      <c r="E137" s="1338"/>
      <c r="F137" s="1338"/>
      <c r="G137" s="1338"/>
      <c r="H137" s="1338"/>
      <c r="I137" s="1338"/>
      <c r="J137" s="1338"/>
      <c r="K137" s="1339"/>
    </row>
    <row r="138" spans="1:11" ht="14.25" customHeight="1" x14ac:dyDescent="0.2">
      <c r="B138" s="1241" t="s">
        <v>1345</v>
      </c>
    </row>
    <row r="139" spans="1:11" ht="10.5" customHeight="1" x14ac:dyDescent="0.2">
      <c r="B139" s="48"/>
      <c r="C139" s="91"/>
      <c r="D139" s="91"/>
      <c r="E139" s="91"/>
      <c r="F139" s="91"/>
      <c r="G139" s="91"/>
      <c r="H139" s="91"/>
      <c r="I139" s="91"/>
      <c r="J139" s="91"/>
      <c r="K139" s="91"/>
    </row>
    <row r="140" spans="1:11" ht="10.5" customHeight="1" x14ac:dyDescent="0.2">
      <c r="B140" s="48"/>
    </row>
    <row r="141" spans="1:11" ht="10.5" customHeight="1" x14ac:dyDescent="0.2">
      <c r="B141" s="48"/>
    </row>
    <row r="142" spans="1:11" ht="10.5" customHeight="1" x14ac:dyDescent="0.2">
      <c r="B142" s="48"/>
    </row>
    <row r="143" spans="1:11" ht="10.5" customHeight="1" x14ac:dyDescent="0.2">
      <c r="B143" s="48"/>
    </row>
    <row r="144" spans="1:11" ht="10.5" customHeight="1" x14ac:dyDescent="0.2">
      <c r="B144" s="48"/>
    </row>
    <row r="145" spans="2:7" ht="10.5" customHeight="1" x14ac:dyDescent="0.2">
      <c r="B145" s="48"/>
    </row>
    <row r="146" spans="2:7" ht="10.5" customHeight="1" x14ac:dyDescent="0.2">
      <c r="B146" s="48"/>
    </row>
    <row r="147" spans="2:7" ht="10.5" customHeight="1" x14ac:dyDescent="0.2">
      <c r="B147" s="48"/>
    </row>
    <row r="148" spans="2:7" ht="10.5" customHeight="1" x14ac:dyDescent="0.2">
      <c r="B148" s="48"/>
    </row>
    <row r="149" spans="2:7" ht="10.5" customHeight="1" x14ac:dyDescent="0.2">
      <c r="B149" s="48"/>
    </row>
    <row r="150" spans="2:7" ht="10.5" customHeight="1" x14ac:dyDescent="0.2">
      <c r="B150" s="48"/>
      <c r="G150" s="149">
        <v>59</v>
      </c>
    </row>
    <row r="151" spans="2:7" ht="10.5" customHeight="1" x14ac:dyDescent="0.2"/>
    <row r="152" spans="2:7" ht="11.45" customHeight="1" x14ac:dyDescent="0.2">
      <c r="B152" s="60" t="s">
        <v>573</v>
      </c>
    </row>
    <row r="153" spans="2:7" ht="24.75" customHeight="1" x14ac:dyDescent="0.2">
      <c r="B153" s="1756" t="s">
        <v>592</v>
      </c>
      <c r="C153" s="1690" t="s">
        <v>574</v>
      </c>
      <c r="D153" s="1690" t="s">
        <v>575</v>
      </c>
      <c r="E153" s="1698" t="s">
        <v>132</v>
      </c>
      <c r="F153" s="1700"/>
    </row>
    <row r="154" spans="2:7" ht="11.25" customHeight="1" x14ac:dyDescent="0.2">
      <c r="B154" s="1757"/>
      <c r="C154" s="1691"/>
      <c r="D154" s="1691"/>
      <c r="E154" s="272" t="s">
        <v>142</v>
      </c>
      <c r="F154" s="1238" t="s">
        <v>580</v>
      </c>
    </row>
    <row r="155" spans="2:7" ht="11.45" customHeight="1" x14ac:dyDescent="0.2">
      <c r="B155" s="1758"/>
      <c r="C155" s="1682" t="s">
        <v>276</v>
      </c>
      <c r="D155" s="1684"/>
      <c r="E155" s="1683"/>
      <c r="F155" s="430" t="s">
        <v>419</v>
      </c>
    </row>
    <row r="156" spans="2:7" ht="10.5" customHeight="1" x14ac:dyDescent="0.2">
      <c r="B156" s="399" t="s">
        <v>143</v>
      </c>
      <c r="C156" s="702">
        <v>449.4</v>
      </c>
      <c r="D156" s="500">
        <v>140</v>
      </c>
      <c r="E156" s="500">
        <v>549</v>
      </c>
      <c r="F156" s="513">
        <v>24.15</v>
      </c>
    </row>
    <row r="157" spans="2:7" ht="10.5" customHeight="1" x14ac:dyDescent="0.2">
      <c r="B157" s="399" t="s">
        <v>144</v>
      </c>
      <c r="C157" s="702">
        <v>487.8</v>
      </c>
      <c r="D157" s="500">
        <v>155</v>
      </c>
      <c r="E157" s="500">
        <v>583</v>
      </c>
      <c r="F157" s="513">
        <v>25.08</v>
      </c>
    </row>
    <row r="158" spans="2:7" ht="10.5" customHeight="1" x14ac:dyDescent="0.2">
      <c r="B158" s="399" t="s">
        <v>145</v>
      </c>
      <c r="C158" s="702">
        <v>510.1</v>
      </c>
      <c r="D158" s="500">
        <v>163</v>
      </c>
      <c r="E158" s="500">
        <v>609</v>
      </c>
      <c r="F158" s="513">
        <v>25.64</v>
      </c>
    </row>
    <row r="159" spans="2:7" ht="10.5" customHeight="1" x14ac:dyDescent="0.2">
      <c r="B159" s="399" t="s">
        <v>146</v>
      </c>
      <c r="C159" s="702">
        <v>469.7</v>
      </c>
      <c r="D159" s="500">
        <v>140</v>
      </c>
      <c r="E159" s="500">
        <v>570</v>
      </c>
      <c r="F159" s="513">
        <v>23.46</v>
      </c>
    </row>
    <row r="160" spans="2:7" ht="10.5" customHeight="1" x14ac:dyDescent="0.2">
      <c r="B160" s="399" t="s">
        <v>147</v>
      </c>
      <c r="C160" s="702">
        <v>426.4</v>
      </c>
      <c r="D160" s="500">
        <v>145</v>
      </c>
      <c r="E160" s="500">
        <v>552</v>
      </c>
      <c r="F160" s="513">
        <v>22.21</v>
      </c>
    </row>
    <row r="161" spans="2:6" ht="10.5" customHeight="1" x14ac:dyDescent="0.2">
      <c r="B161" s="399"/>
      <c r="C161" s="702"/>
      <c r="D161" s="500"/>
      <c r="E161" s="500"/>
      <c r="F161" s="513"/>
    </row>
    <row r="162" spans="2:6" ht="10.5" customHeight="1" x14ac:dyDescent="0.2">
      <c r="B162" s="399" t="s">
        <v>148</v>
      </c>
      <c r="C162" s="702">
        <v>465.2</v>
      </c>
      <c r="D162" s="500">
        <v>138</v>
      </c>
      <c r="E162" s="500">
        <v>579</v>
      </c>
      <c r="F162" s="513">
        <v>22.81</v>
      </c>
    </row>
    <row r="163" spans="2:6" ht="10.5" customHeight="1" x14ac:dyDescent="0.2">
      <c r="B163" s="399" t="s">
        <v>149</v>
      </c>
      <c r="C163" s="702">
        <v>523.5</v>
      </c>
      <c r="D163" s="500">
        <v>118</v>
      </c>
      <c r="E163" s="500">
        <v>606</v>
      </c>
      <c r="F163" s="513">
        <v>23.32</v>
      </c>
    </row>
    <row r="164" spans="2:6" ht="10.5" customHeight="1" x14ac:dyDescent="0.2">
      <c r="B164" s="399" t="s">
        <v>150</v>
      </c>
      <c r="C164" s="702">
        <v>581.20000000000005</v>
      </c>
      <c r="D164" s="500">
        <v>85</v>
      </c>
      <c r="E164" s="500">
        <v>627</v>
      </c>
      <c r="F164" s="513">
        <v>23.63</v>
      </c>
    </row>
    <row r="165" spans="2:6" ht="10.5" customHeight="1" x14ac:dyDescent="0.2">
      <c r="B165" s="399" t="s">
        <v>748</v>
      </c>
      <c r="C165" s="702">
        <v>632</v>
      </c>
      <c r="D165" s="500">
        <v>78</v>
      </c>
      <c r="E165" s="500">
        <v>660</v>
      </c>
      <c r="F165" s="513">
        <v>24.31</v>
      </c>
    </row>
    <row r="166" spans="2:6" ht="10.5" customHeight="1" x14ac:dyDescent="0.2">
      <c r="B166" s="399" t="s">
        <v>749</v>
      </c>
      <c r="C166" s="702">
        <v>712.2</v>
      </c>
      <c r="D166" s="500">
        <v>60</v>
      </c>
      <c r="E166" s="500">
        <v>719</v>
      </c>
      <c r="F166" s="513">
        <v>25.91</v>
      </c>
    </row>
    <row r="167" spans="2:6" ht="10.5" customHeight="1" x14ac:dyDescent="0.2">
      <c r="B167" s="399"/>
      <c r="C167" s="702"/>
      <c r="D167" s="500"/>
      <c r="E167" s="500"/>
      <c r="F167" s="513"/>
    </row>
    <row r="168" spans="2:6" ht="10.5" customHeight="1" x14ac:dyDescent="0.2">
      <c r="B168" s="399" t="s">
        <v>750</v>
      </c>
      <c r="C168" s="702">
        <v>545.20000000000005</v>
      </c>
      <c r="D168" s="500">
        <v>109</v>
      </c>
      <c r="E168" s="500">
        <v>624</v>
      </c>
      <c r="F168" s="513">
        <v>21.99</v>
      </c>
    </row>
    <row r="169" spans="2:6" ht="10.5" customHeight="1" x14ac:dyDescent="0.2">
      <c r="B169" s="399" t="s">
        <v>751</v>
      </c>
      <c r="C169" s="702">
        <v>591.70000000000005</v>
      </c>
      <c r="D169" s="500">
        <v>78</v>
      </c>
      <c r="E169" s="500">
        <v>643</v>
      </c>
      <c r="F169" s="513">
        <v>22.17</v>
      </c>
    </row>
    <row r="170" spans="2:6" ht="10.5" customHeight="1" x14ac:dyDescent="0.2">
      <c r="B170" s="399" t="s">
        <v>752</v>
      </c>
      <c r="C170" s="702">
        <v>647.29999999999995</v>
      </c>
      <c r="D170" s="500">
        <v>62</v>
      </c>
      <c r="E170" s="500">
        <v>676</v>
      </c>
      <c r="F170" s="513">
        <v>22.81</v>
      </c>
    </row>
    <row r="171" spans="2:6" ht="10.5" customHeight="1" x14ac:dyDescent="0.2">
      <c r="B171" s="399" t="s">
        <v>753</v>
      </c>
      <c r="C171" s="702">
        <v>659</v>
      </c>
      <c r="D171" s="500">
        <v>55</v>
      </c>
      <c r="E171" s="500">
        <v>682</v>
      </c>
      <c r="F171" s="513">
        <v>22.48</v>
      </c>
    </row>
    <row r="172" spans="2:6" ht="10.5" customHeight="1" x14ac:dyDescent="0.2">
      <c r="B172" s="399" t="s">
        <v>754</v>
      </c>
      <c r="C172" s="702">
        <v>649</v>
      </c>
      <c r="D172" s="500">
        <v>54</v>
      </c>
      <c r="E172" s="500">
        <v>670</v>
      </c>
      <c r="F172" s="513">
        <v>21.61</v>
      </c>
    </row>
    <row r="173" spans="2:6" ht="10.5" customHeight="1" x14ac:dyDescent="0.2">
      <c r="B173" s="399"/>
      <c r="C173" s="702"/>
      <c r="D173" s="500"/>
      <c r="E173" s="500"/>
      <c r="F173" s="513"/>
    </row>
    <row r="174" spans="2:6" ht="10.5" customHeight="1" x14ac:dyDescent="0.2">
      <c r="B174" s="399" t="s">
        <v>755</v>
      </c>
      <c r="C174" s="702">
        <v>604.5</v>
      </c>
      <c r="D174" s="500">
        <v>57</v>
      </c>
      <c r="E174" s="500">
        <v>630</v>
      </c>
      <c r="F174" s="513">
        <v>19.89</v>
      </c>
    </row>
    <row r="175" spans="2:6" ht="10.5" customHeight="1" x14ac:dyDescent="0.2">
      <c r="B175" s="399" t="s">
        <v>756</v>
      </c>
      <c r="C175" s="702">
        <v>595.5</v>
      </c>
      <c r="D175" s="500">
        <v>78</v>
      </c>
      <c r="E175" s="500">
        <v>651</v>
      </c>
      <c r="F175" s="513">
        <v>20.079999999999998</v>
      </c>
    </row>
    <row r="176" spans="2:6" ht="10.5" customHeight="1" x14ac:dyDescent="0.2">
      <c r="B176" s="399" t="s">
        <v>757</v>
      </c>
      <c r="C176" s="702">
        <v>545.20000000000005</v>
      </c>
      <c r="D176" s="500">
        <v>89</v>
      </c>
      <c r="E176" s="500">
        <v>609</v>
      </c>
      <c r="F176" s="513">
        <v>18.399999999999999</v>
      </c>
    </row>
    <row r="177" spans="2:7" ht="10.5" customHeight="1" x14ac:dyDescent="0.2">
      <c r="B177" s="399" t="s">
        <v>758</v>
      </c>
      <c r="C177" s="702">
        <v>542.9</v>
      </c>
      <c r="D177" s="500">
        <v>92</v>
      </c>
      <c r="E177" s="500">
        <v>609</v>
      </c>
      <c r="F177" s="513">
        <v>17.98</v>
      </c>
    </row>
    <row r="178" spans="2:7" ht="10.5" customHeight="1" x14ac:dyDescent="0.2">
      <c r="B178" s="399" t="s">
        <v>759</v>
      </c>
      <c r="C178" s="702">
        <v>610.29999999999995</v>
      </c>
      <c r="D178" s="500">
        <v>83</v>
      </c>
      <c r="E178" s="500">
        <v>668</v>
      </c>
      <c r="F178" s="513">
        <v>19.3</v>
      </c>
    </row>
    <row r="179" spans="2:7" ht="10.5" customHeight="1" x14ac:dyDescent="0.2">
      <c r="B179" s="399"/>
      <c r="C179" s="702"/>
      <c r="D179" s="500"/>
      <c r="E179" s="500"/>
      <c r="F179" s="513"/>
    </row>
    <row r="180" spans="2:7" ht="10.5" customHeight="1" x14ac:dyDescent="0.2">
      <c r="B180" s="399" t="s">
        <v>760</v>
      </c>
      <c r="C180" s="702">
        <v>664.9</v>
      </c>
      <c r="D180" s="500">
        <v>68</v>
      </c>
      <c r="E180" s="500">
        <v>714</v>
      </c>
      <c r="F180" s="513">
        <v>20.16</v>
      </c>
    </row>
    <row r="181" spans="2:7" ht="10.5" customHeight="1" x14ac:dyDescent="0.2">
      <c r="B181" s="399" t="s">
        <v>761</v>
      </c>
      <c r="C181" s="702">
        <v>703.5</v>
      </c>
      <c r="D181" s="500">
        <v>60</v>
      </c>
      <c r="E181" s="500">
        <v>741</v>
      </c>
      <c r="F181" s="513">
        <v>20.47</v>
      </c>
    </row>
    <row r="182" spans="2:7" ht="10.5" customHeight="1" x14ac:dyDescent="0.2">
      <c r="B182" s="399" t="s">
        <v>449</v>
      </c>
      <c r="C182" s="702">
        <v>694</v>
      </c>
      <c r="D182" s="500">
        <v>69</v>
      </c>
      <c r="E182" s="500">
        <v>718</v>
      </c>
      <c r="F182" s="513">
        <v>19.399999999999999</v>
      </c>
    </row>
    <row r="183" spans="2:7" ht="10.5" customHeight="1" x14ac:dyDescent="0.2">
      <c r="B183" s="399" t="s">
        <v>450</v>
      </c>
      <c r="C183" s="702">
        <v>611.20000000000005</v>
      </c>
      <c r="D183" s="500">
        <v>70</v>
      </c>
      <c r="E183" s="500">
        <v>663</v>
      </c>
      <c r="F183" s="513">
        <v>17.53</v>
      </c>
    </row>
    <row r="184" spans="2:7" ht="10.5" customHeight="1" x14ac:dyDescent="0.2">
      <c r="B184" s="399" t="s">
        <v>451</v>
      </c>
      <c r="C184" s="702">
        <v>507.5</v>
      </c>
      <c r="D184" s="500">
        <v>82</v>
      </c>
      <c r="E184" s="500">
        <v>587</v>
      </c>
      <c r="F184" s="513">
        <v>15.19</v>
      </c>
    </row>
    <row r="185" spans="2:7" ht="10.5" customHeight="1" x14ac:dyDescent="0.2">
      <c r="B185" s="399"/>
      <c r="C185" s="702"/>
      <c r="D185" s="500"/>
      <c r="E185" s="500"/>
      <c r="F185" s="513"/>
    </row>
    <row r="186" spans="2:7" ht="10.5" customHeight="1" x14ac:dyDescent="0.2">
      <c r="B186" s="399" t="s">
        <v>320</v>
      </c>
      <c r="C186" s="702">
        <v>507</v>
      </c>
      <c r="D186" s="500">
        <v>108</v>
      </c>
      <c r="E186" s="500">
        <v>591</v>
      </c>
      <c r="F186" s="513">
        <v>14.98</v>
      </c>
    </row>
    <row r="187" spans="2:7" ht="10.5" customHeight="1" x14ac:dyDescent="0.2">
      <c r="B187" s="399" t="s">
        <v>321</v>
      </c>
      <c r="C187" s="702">
        <v>502.4</v>
      </c>
      <c r="D187" s="500">
        <v>91</v>
      </c>
      <c r="E187" s="500">
        <v>573</v>
      </c>
      <c r="F187" s="513">
        <v>14.13</v>
      </c>
      <c r="G187" s="57"/>
    </row>
    <row r="188" spans="2:7" ht="10.5" customHeight="1" x14ac:dyDescent="0.2">
      <c r="B188" s="399" t="s">
        <v>322</v>
      </c>
      <c r="C188" s="702">
        <v>496.3</v>
      </c>
      <c r="D188" s="500">
        <v>88</v>
      </c>
      <c r="E188" s="500">
        <v>560</v>
      </c>
      <c r="F188" s="513">
        <v>13.59</v>
      </c>
    </row>
    <row r="189" spans="2:7" ht="10.5" customHeight="1" x14ac:dyDescent="0.2">
      <c r="B189" s="399" t="s">
        <v>323</v>
      </c>
      <c r="C189" s="702">
        <v>511.7</v>
      </c>
      <c r="D189" s="500">
        <v>67</v>
      </c>
      <c r="E189" s="500">
        <v>559</v>
      </c>
      <c r="F189" s="513">
        <v>13.28</v>
      </c>
    </row>
    <row r="190" spans="2:7" ht="10.5" customHeight="1" x14ac:dyDescent="0.2">
      <c r="B190" s="399" t="s">
        <v>279</v>
      </c>
      <c r="C190" s="702">
        <v>624.6</v>
      </c>
      <c r="D190" s="500">
        <v>56</v>
      </c>
      <c r="E190" s="500">
        <v>671</v>
      </c>
      <c r="F190" s="513">
        <v>15.58</v>
      </c>
    </row>
    <row r="191" spans="2:7" ht="10.5" customHeight="1" x14ac:dyDescent="0.2">
      <c r="B191" s="399"/>
      <c r="C191" s="702"/>
      <c r="D191" s="500"/>
      <c r="E191" s="500"/>
      <c r="F191" s="513"/>
    </row>
    <row r="192" spans="2:7" ht="10.5" customHeight="1" x14ac:dyDescent="0.2">
      <c r="B192" s="399" t="s">
        <v>324</v>
      </c>
      <c r="C192" s="702">
        <v>524.29999999999995</v>
      </c>
      <c r="D192" s="500">
        <v>42</v>
      </c>
      <c r="E192" s="500">
        <v>554</v>
      </c>
      <c r="F192" s="513">
        <v>12.69</v>
      </c>
    </row>
    <row r="193" spans="2:8" ht="10.5" customHeight="1" x14ac:dyDescent="0.2">
      <c r="B193" s="399" t="s">
        <v>325</v>
      </c>
      <c r="C193" s="702">
        <v>573.4</v>
      </c>
      <c r="D193" s="500">
        <v>45</v>
      </c>
      <c r="E193" s="500">
        <v>602</v>
      </c>
      <c r="F193" s="513">
        <v>13.51</v>
      </c>
    </row>
    <row r="194" spans="2:8" ht="10.5" customHeight="1" x14ac:dyDescent="0.2">
      <c r="B194" s="399" t="s">
        <v>278</v>
      </c>
      <c r="C194" s="702">
        <v>609.70000000000005</v>
      </c>
      <c r="D194" s="500">
        <v>48</v>
      </c>
      <c r="E194" s="500">
        <v>643</v>
      </c>
      <c r="F194" s="513">
        <v>14.15</v>
      </c>
    </row>
    <row r="195" spans="2:8" ht="10.5" customHeight="1" x14ac:dyDescent="0.2">
      <c r="B195" s="399" t="s">
        <v>715</v>
      </c>
      <c r="C195" s="702">
        <v>631.70000000000005</v>
      </c>
      <c r="D195" s="500">
        <v>56</v>
      </c>
      <c r="E195" s="500">
        <v>675</v>
      </c>
      <c r="F195" s="513">
        <v>14.53</v>
      </c>
      <c r="G195" s="91"/>
      <c r="H195" s="91"/>
    </row>
    <row r="196" spans="2:8" ht="10.5" customHeight="1" x14ac:dyDescent="0.2">
      <c r="B196" s="399" t="s">
        <v>743</v>
      </c>
      <c r="C196" s="700">
        <v>672.3</v>
      </c>
      <c r="D196" s="502">
        <v>62</v>
      </c>
      <c r="E196" s="502">
        <v>723</v>
      </c>
      <c r="F196" s="515">
        <v>15.52</v>
      </c>
      <c r="G196" s="91"/>
      <c r="H196" s="91"/>
    </row>
    <row r="197" spans="2:8" ht="10.5" customHeight="1" x14ac:dyDescent="0.2">
      <c r="B197" s="399"/>
      <c r="C197" s="700"/>
      <c r="D197" s="502"/>
      <c r="E197" s="502"/>
      <c r="F197" s="515"/>
      <c r="G197" s="91"/>
      <c r="H197" s="91"/>
    </row>
    <row r="198" spans="2:8" ht="10.5" customHeight="1" x14ac:dyDescent="0.2">
      <c r="B198" s="399" t="s">
        <v>496</v>
      </c>
      <c r="C198" s="700">
        <v>808.1</v>
      </c>
      <c r="D198" s="502">
        <v>35</v>
      </c>
      <c r="E198" s="502">
        <v>825</v>
      </c>
      <c r="F198" s="515">
        <v>17.579999999999998</v>
      </c>
      <c r="G198" s="91"/>
      <c r="H198" s="91"/>
    </row>
    <row r="199" spans="2:8" ht="10.5" customHeight="1" x14ac:dyDescent="0.2">
      <c r="B199" s="399" t="s">
        <v>382</v>
      </c>
      <c r="C199" s="700">
        <v>861.4</v>
      </c>
      <c r="D199" s="502">
        <v>33</v>
      </c>
      <c r="E199" s="502">
        <v>865</v>
      </c>
      <c r="F199" s="515">
        <v>18.25</v>
      </c>
      <c r="G199" s="91"/>
      <c r="H199" s="91"/>
    </row>
    <row r="200" spans="2:8" ht="10.5" customHeight="1" x14ac:dyDescent="0.2">
      <c r="B200" s="399" t="s">
        <v>795</v>
      </c>
      <c r="C200" s="700">
        <v>770.2</v>
      </c>
      <c r="D200" s="502">
        <v>27</v>
      </c>
      <c r="E200" s="502">
        <v>767</v>
      </c>
      <c r="F200" s="515">
        <v>16.04</v>
      </c>
      <c r="G200" s="91"/>
      <c r="H200" s="91"/>
    </row>
    <row r="201" spans="2:8" ht="10.5" customHeight="1" x14ac:dyDescent="0.2">
      <c r="B201" s="300">
        <v>39692</v>
      </c>
      <c r="C201" s="700">
        <v>796.7</v>
      </c>
      <c r="D201" s="502">
        <v>23</v>
      </c>
      <c r="E201" s="502">
        <v>784</v>
      </c>
      <c r="F201" s="515">
        <v>16.09</v>
      </c>
      <c r="G201" s="91"/>
      <c r="H201" s="91"/>
    </row>
    <row r="202" spans="2:8" ht="10.5" customHeight="1" x14ac:dyDescent="0.2">
      <c r="B202" s="300">
        <v>40087</v>
      </c>
      <c r="C202" s="700">
        <v>885.8</v>
      </c>
      <c r="D202" s="502">
        <v>23</v>
      </c>
      <c r="E202" s="502">
        <v>880</v>
      </c>
      <c r="F202" s="515">
        <v>17.84</v>
      </c>
      <c r="G202" s="91"/>
      <c r="H202" s="91"/>
    </row>
    <row r="203" spans="2:8" ht="10.5" customHeight="1" x14ac:dyDescent="0.2">
      <c r="B203" s="300"/>
      <c r="C203" s="700"/>
      <c r="D203" s="502"/>
      <c r="E203" s="502"/>
      <c r="F203" s="515"/>
      <c r="G203" s="91"/>
      <c r="H203" s="91"/>
    </row>
    <row r="204" spans="2:8" ht="10.5" customHeight="1" x14ac:dyDescent="0.2">
      <c r="B204" s="300">
        <v>40483</v>
      </c>
      <c r="C204" s="700">
        <v>869.5</v>
      </c>
      <c r="D204" s="502">
        <v>22</v>
      </c>
      <c r="E204" s="502">
        <v>879</v>
      </c>
      <c r="F204" s="515">
        <v>17.59</v>
      </c>
      <c r="G204" s="91"/>
      <c r="H204" s="91"/>
    </row>
    <row r="205" spans="2:8" ht="10.5" customHeight="1" x14ac:dyDescent="0.2">
      <c r="B205" s="300">
        <v>40878</v>
      </c>
      <c r="C205" s="700">
        <v>852.1</v>
      </c>
      <c r="D205" s="502">
        <v>25</v>
      </c>
      <c r="E205" s="502">
        <v>865</v>
      </c>
      <c r="F205" s="515">
        <v>16.71</v>
      </c>
      <c r="G205" s="91"/>
      <c r="H205" s="91"/>
    </row>
    <row r="206" spans="2:8" ht="10.5" customHeight="1" x14ac:dyDescent="0.2">
      <c r="B206" s="300" t="s">
        <v>1318</v>
      </c>
      <c r="C206" s="700">
        <v>904.5</v>
      </c>
      <c r="D206" s="502">
        <v>19</v>
      </c>
      <c r="E206" s="502">
        <v>910</v>
      </c>
      <c r="F206" s="515">
        <v>17.39</v>
      </c>
      <c r="G206" s="91"/>
      <c r="H206" s="91"/>
    </row>
    <row r="207" spans="2:8" ht="10.5" customHeight="1" x14ac:dyDescent="0.2">
      <c r="B207" s="300" t="s">
        <v>1356</v>
      </c>
      <c r="C207" s="700">
        <v>982.6</v>
      </c>
      <c r="D207" s="502">
        <v>20</v>
      </c>
      <c r="E207" s="502">
        <v>981</v>
      </c>
      <c r="F207" s="515">
        <v>18.510000000000002</v>
      </c>
      <c r="G207" s="91"/>
      <c r="H207" s="91"/>
    </row>
    <row r="208" spans="2:8" ht="10.5" customHeight="1" x14ac:dyDescent="0.2">
      <c r="B208" s="300" t="s">
        <v>1357</v>
      </c>
      <c r="C208" s="700">
        <v>1037.9000000000001</v>
      </c>
      <c r="D208" s="502">
        <v>19</v>
      </c>
      <c r="E208" s="502">
        <v>1023</v>
      </c>
      <c r="F208" s="515">
        <v>18.95</v>
      </c>
      <c r="G208" s="91"/>
      <c r="H208" s="91"/>
    </row>
    <row r="209" spans="2:8" ht="10.5" customHeight="1" x14ac:dyDescent="0.2">
      <c r="B209" s="300"/>
      <c r="C209" s="700"/>
      <c r="D209" s="502"/>
      <c r="E209" s="502"/>
      <c r="F209" s="515"/>
      <c r="G209" s="91"/>
      <c r="H209" s="91"/>
    </row>
    <row r="210" spans="2:8" ht="10.5" customHeight="1" x14ac:dyDescent="0.2">
      <c r="B210" s="300" t="s">
        <v>1400</v>
      </c>
      <c r="C210" s="700">
        <v>1090</v>
      </c>
      <c r="D210" s="502">
        <v>22</v>
      </c>
      <c r="E210" s="502">
        <v>1072</v>
      </c>
      <c r="F210" s="515">
        <v>19.510000000000002</v>
      </c>
      <c r="G210" s="91"/>
      <c r="H210" s="91"/>
    </row>
    <row r="211" spans="2:8" ht="10.5" customHeight="1" x14ac:dyDescent="0.2">
      <c r="B211" s="300" t="s">
        <v>1423</v>
      </c>
      <c r="C211" s="516">
        <v>1050.06</v>
      </c>
      <c r="D211" s="502">
        <v>19</v>
      </c>
      <c r="E211" s="502">
        <v>1032</v>
      </c>
      <c r="F211" s="515">
        <v>18.46</v>
      </c>
      <c r="G211" s="91"/>
      <c r="H211" s="91"/>
    </row>
    <row r="212" spans="2:8" ht="10.5" customHeight="1" x14ac:dyDescent="0.2">
      <c r="B212" s="492" t="s">
        <v>1480</v>
      </c>
      <c r="C212" s="701">
        <v>1096.71</v>
      </c>
      <c r="D212" s="520">
        <v>23</v>
      </c>
      <c r="E212" s="520">
        <v>1086</v>
      </c>
      <c r="F212" s="523">
        <v>19.21</v>
      </c>
      <c r="G212" s="91"/>
      <c r="H212" s="91"/>
    </row>
    <row r="213" spans="2:8" ht="10.5" customHeight="1" x14ac:dyDescent="0.2">
      <c r="B213" s="97"/>
      <c r="C213" s="98"/>
      <c r="D213" s="98"/>
      <c r="E213" s="98"/>
      <c r="F213" s="98"/>
      <c r="G213" s="91"/>
      <c r="H213" s="91"/>
    </row>
    <row r="214" spans="2:8" ht="10.5" customHeight="1" x14ac:dyDescent="0.2">
      <c r="B214" s="97"/>
      <c r="C214" s="98"/>
      <c r="D214" s="98"/>
      <c r="E214" s="98"/>
      <c r="F214" s="98"/>
      <c r="G214" s="91"/>
      <c r="H214" s="91"/>
    </row>
    <row r="215" spans="2:8" ht="10.5" customHeight="1" x14ac:dyDescent="0.2">
      <c r="B215" s="97"/>
      <c r="C215" s="98"/>
      <c r="D215" s="80"/>
      <c r="E215" s="80"/>
      <c r="F215" s="99"/>
      <c r="G215" s="91"/>
      <c r="H215" s="91"/>
    </row>
    <row r="216" spans="2:8" ht="10.5" customHeight="1" x14ac:dyDescent="0.2">
      <c r="B216" s="97"/>
      <c r="C216" s="98"/>
      <c r="D216" s="80"/>
      <c r="E216" s="80"/>
      <c r="F216" s="99"/>
      <c r="G216" s="91"/>
      <c r="H216" s="91"/>
    </row>
    <row r="217" spans="2:8" ht="10.5" customHeight="1" x14ac:dyDescent="0.2">
      <c r="B217" s="97"/>
      <c r="C217" s="98"/>
      <c r="D217" s="80"/>
      <c r="E217" s="80"/>
      <c r="F217" s="99"/>
      <c r="G217" s="91"/>
      <c r="H217" s="91"/>
    </row>
    <row r="218" spans="2:8" ht="10.5" customHeight="1" x14ac:dyDescent="0.2">
      <c r="B218" s="97"/>
      <c r="C218" s="98"/>
      <c r="D218" s="80"/>
      <c r="E218" s="80"/>
      <c r="F218" s="99"/>
      <c r="G218" s="91"/>
      <c r="H218" s="91"/>
    </row>
    <row r="219" spans="2:8" ht="10.5" customHeight="1" x14ac:dyDescent="0.2">
      <c r="B219" s="97"/>
      <c r="C219" s="98"/>
      <c r="D219" s="80"/>
      <c r="E219" s="80"/>
      <c r="F219" s="99"/>
      <c r="G219" s="91"/>
      <c r="H219" s="91"/>
    </row>
    <row r="220" spans="2:8" ht="10.5" customHeight="1" x14ac:dyDescent="0.2">
      <c r="B220" s="97"/>
      <c r="C220" s="98"/>
      <c r="D220" s="80"/>
      <c r="E220" s="80"/>
      <c r="F220" s="99"/>
      <c r="G220" s="91"/>
      <c r="H220" s="91"/>
    </row>
    <row r="221" spans="2:8" ht="10.5" customHeight="1" x14ac:dyDescent="0.2">
      <c r="B221" s="97"/>
      <c r="C221" s="98"/>
      <c r="D221" s="80"/>
      <c r="E221" s="80"/>
      <c r="F221" s="99"/>
      <c r="G221" s="91"/>
      <c r="H221" s="91"/>
    </row>
    <row r="222" spans="2:8" ht="10.5" customHeight="1" x14ac:dyDescent="0.2">
      <c r="B222" s="97"/>
      <c r="C222" s="98"/>
      <c r="D222" s="80"/>
      <c r="E222" s="80"/>
      <c r="F222" s="99"/>
      <c r="G222" s="91"/>
      <c r="H222" s="91"/>
    </row>
    <row r="223" spans="2:8" ht="10.5" customHeight="1" x14ac:dyDescent="0.2">
      <c r="B223" s="97"/>
      <c r="C223" s="98"/>
      <c r="D223" s="80"/>
      <c r="E223" s="80"/>
      <c r="F223" s="99"/>
      <c r="G223" s="91"/>
      <c r="H223" s="91"/>
    </row>
    <row r="224" spans="2:8" ht="10.5" customHeight="1" x14ac:dyDescent="0.2">
      <c r="B224" s="97"/>
      <c r="C224" s="98"/>
      <c r="D224" s="80"/>
      <c r="E224" s="80"/>
      <c r="F224" s="99"/>
      <c r="G224" s="91"/>
      <c r="H224" s="91"/>
    </row>
    <row r="225" spans="2:15" ht="10.5" customHeight="1" x14ac:dyDescent="0.2">
      <c r="B225" s="48"/>
      <c r="G225" s="149">
        <v>60</v>
      </c>
      <c r="J225" s="47" t="s">
        <v>475</v>
      </c>
    </row>
    <row r="226" spans="2:15" ht="10.5" customHeight="1" x14ac:dyDescent="0.2"/>
    <row r="227" spans="2:15" ht="11.45" customHeight="1" x14ac:dyDescent="0.2">
      <c r="B227" s="60" t="s">
        <v>955</v>
      </c>
    </row>
    <row r="228" spans="2:15" ht="11.45" customHeight="1" x14ac:dyDescent="0.2">
      <c r="B228" s="1672" t="s">
        <v>514</v>
      </c>
      <c r="C228" s="1698" t="s">
        <v>1087</v>
      </c>
      <c r="D228" s="1699"/>
      <c r="E228" s="1699"/>
      <c r="F228" s="1699"/>
      <c r="G228" s="1699"/>
      <c r="H228" s="1699"/>
      <c r="I228" s="1700"/>
      <c r="J228" s="1698" t="s">
        <v>1088</v>
      </c>
      <c r="K228" s="1699"/>
      <c r="L228" s="1699"/>
      <c r="M228" s="1700"/>
      <c r="N228" s="1601" t="s">
        <v>581</v>
      </c>
    </row>
    <row r="229" spans="2:15" ht="11.45" customHeight="1" x14ac:dyDescent="0.2">
      <c r="B229" s="1712"/>
      <c r="C229" s="1690" t="s">
        <v>582</v>
      </c>
      <c r="D229" s="1698" t="s">
        <v>583</v>
      </c>
      <c r="E229" s="1700"/>
      <c r="F229" s="1698" t="s">
        <v>584</v>
      </c>
      <c r="G229" s="1700"/>
      <c r="H229" s="1698" t="s">
        <v>585</v>
      </c>
      <c r="I229" s="1700"/>
      <c r="J229" s="1698" t="s">
        <v>583</v>
      </c>
      <c r="K229" s="1700"/>
      <c r="L229" s="1698" t="s">
        <v>584</v>
      </c>
      <c r="M229" s="1700"/>
      <c r="N229" s="1896"/>
    </row>
    <row r="230" spans="2:15" ht="22.5" customHeight="1" x14ac:dyDescent="0.2">
      <c r="B230" s="1712"/>
      <c r="C230" s="1691"/>
      <c r="D230" s="272" t="s">
        <v>586</v>
      </c>
      <c r="E230" s="272" t="s">
        <v>587</v>
      </c>
      <c r="F230" s="272" t="s">
        <v>586</v>
      </c>
      <c r="G230" s="272" t="s">
        <v>587</v>
      </c>
      <c r="H230" s="272" t="s">
        <v>586</v>
      </c>
      <c r="I230" s="272" t="s">
        <v>587</v>
      </c>
      <c r="J230" s="272" t="s">
        <v>586</v>
      </c>
      <c r="K230" s="272" t="s">
        <v>587</v>
      </c>
      <c r="L230" s="272" t="s">
        <v>586</v>
      </c>
      <c r="M230" s="272" t="s">
        <v>587</v>
      </c>
      <c r="N230" s="272" t="s">
        <v>1179</v>
      </c>
    </row>
    <row r="231" spans="2:15" ht="12.75" customHeight="1" x14ac:dyDescent="0.2">
      <c r="B231" s="1673"/>
      <c r="C231" s="1682" t="s">
        <v>1247</v>
      </c>
      <c r="D231" s="1850"/>
      <c r="E231" s="1850"/>
      <c r="F231" s="1850"/>
      <c r="G231" s="1850"/>
      <c r="H231" s="1850"/>
      <c r="I231" s="1850"/>
      <c r="J231" s="1850"/>
      <c r="K231" s="1850"/>
      <c r="L231" s="1850"/>
      <c r="M231" s="1850"/>
      <c r="N231" s="1850"/>
      <c r="O231" s="112"/>
    </row>
    <row r="232" spans="2:15" ht="10.5" customHeight="1" x14ac:dyDescent="0.2">
      <c r="B232" s="298" t="s">
        <v>148</v>
      </c>
      <c r="C232" s="500" t="s">
        <v>369</v>
      </c>
      <c r="D232" s="500">
        <v>16059</v>
      </c>
      <c r="E232" s="500">
        <v>20033</v>
      </c>
      <c r="F232" s="500">
        <v>6875</v>
      </c>
      <c r="G232" s="500">
        <v>626</v>
      </c>
      <c r="H232" s="500">
        <v>512</v>
      </c>
      <c r="I232" s="500" t="s">
        <v>369</v>
      </c>
      <c r="J232" s="500">
        <v>205</v>
      </c>
      <c r="K232" s="500">
        <v>7</v>
      </c>
      <c r="L232" s="500">
        <v>195</v>
      </c>
      <c r="M232" s="500">
        <v>1</v>
      </c>
      <c r="N232" s="500">
        <v>31570</v>
      </c>
    </row>
    <row r="233" spans="2:15" ht="10.5" customHeight="1" x14ac:dyDescent="0.2">
      <c r="B233" s="298" t="s">
        <v>149</v>
      </c>
      <c r="C233" s="500" t="s">
        <v>369</v>
      </c>
      <c r="D233" s="500">
        <v>18513</v>
      </c>
      <c r="E233" s="500">
        <v>22183</v>
      </c>
      <c r="F233" s="500">
        <v>6589</v>
      </c>
      <c r="G233" s="500">
        <v>206</v>
      </c>
      <c r="H233" s="500">
        <v>1007</v>
      </c>
      <c r="I233" s="500">
        <v>14</v>
      </c>
      <c r="J233" s="500">
        <v>234</v>
      </c>
      <c r="K233" s="500">
        <v>4</v>
      </c>
      <c r="L233" s="500">
        <v>163</v>
      </c>
      <c r="M233" s="500">
        <v>2</v>
      </c>
      <c r="N233" s="500">
        <v>32380</v>
      </c>
    </row>
    <row r="234" spans="2:15" ht="10.5" customHeight="1" x14ac:dyDescent="0.2">
      <c r="B234" s="298" t="s">
        <v>150</v>
      </c>
      <c r="C234" s="500">
        <v>2424</v>
      </c>
      <c r="D234" s="500">
        <v>21680</v>
      </c>
      <c r="E234" s="500">
        <v>22071</v>
      </c>
      <c r="F234" s="500">
        <v>6669</v>
      </c>
      <c r="G234" s="500">
        <v>342</v>
      </c>
      <c r="H234" s="500">
        <v>989</v>
      </c>
      <c r="I234" s="500">
        <v>1</v>
      </c>
      <c r="J234" s="500">
        <v>258</v>
      </c>
      <c r="K234" s="500">
        <v>6</v>
      </c>
      <c r="L234" s="500">
        <v>126</v>
      </c>
      <c r="M234" s="500">
        <v>17</v>
      </c>
      <c r="N234" s="500">
        <v>40185</v>
      </c>
    </row>
    <row r="235" spans="2:15" ht="10.5" customHeight="1" x14ac:dyDescent="0.2">
      <c r="B235" s="298" t="s">
        <v>748</v>
      </c>
      <c r="C235" s="500">
        <v>6942</v>
      </c>
      <c r="D235" s="500">
        <v>23352</v>
      </c>
      <c r="E235" s="500">
        <v>20175</v>
      </c>
      <c r="F235" s="500">
        <v>7351</v>
      </c>
      <c r="G235" s="500">
        <v>133</v>
      </c>
      <c r="H235" s="500">
        <v>1475</v>
      </c>
      <c r="I235" s="500" t="s">
        <v>369</v>
      </c>
      <c r="J235" s="500">
        <v>257</v>
      </c>
      <c r="K235" s="500">
        <v>1</v>
      </c>
      <c r="L235" s="500">
        <v>226</v>
      </c>
      <c r="M235" s="500">
        <v>1</v>
      </c>
      <c r="N235" s="500">
        <v>43736</v>
      </c>
    </row>
    <row r="236" spans="2:15" ht="10.5" customHeight="1" x14ac:dyDescent="0.2">
      <c r="B236" s="298" t="s">
        <v>749</v>
      </c>
      <c r="C236" s="500">
        <v>8940</v>
      </c>
      <c r="D236" s="500">
        <v>23875</v>
      </c>
      <c r="E236" s="500">
        <v>21500</v>
      </c>
      <c r="F236" s="500">
        <v>8000</v>
      </c>
      <c r="G236" s="500">
        <v>65</v>
      </c>
      <c r="H236" s="500">
        <v>1157</v>
      </c>
      <c r="I236" s="500" t="s">
        <v>369</v>
      </c>
      <c r="J236" s="500">
        <v>339</v>
      </c>
      <c r="K236" s="500">
        <v>2</v>
      </c>
      <c r="L236" s="500">
        <v>177</v>
      </c>
      <c r="M236" s="500">
        <v>1</v>
      </c>
      <c r="N236" s="500">
        <v>32042</v>
      </c>
    </row>
    <row r="237" spans="2:15" ht="10.5" customHeight="1" x14ac:dyDescent="0.2">
      <c r="B237" s="298"/>
      <c r="C237" s="500"/>
      <c r="D237" s="500"/>
      <c r="E237" s="500"/>
      <c r="F237" s="500"/>
      <c r="G237" s="500"/>
      <c r="H237" s="500"/>
      <c r="I237" s="500"/>
      <c r="J237" s="500"/>
      <c r="K237" s="500"/>
      <c r="L237" s="500"/>
      <c r="M237" s="500"/>
      <c r="N237" s="500"/>
    </row>
    <row r="238" spans="2:15" ht="10.5" customHeight="1" x14ac:dyDescent="0.2">
      <c r="B238" s="298" t="s">
        <v>750</v>
      </c>
      <c r="C238" s="500">
        <v>10863</v>
      </c>
      <c r="D238" s="500">
        <v>12346</v>
      </c>
      <c r="E238" s="500">
        <v>26745</v>
      </c>
      <c r="F238" s="500">
        <v>6032</v>
      </c>
      <c r="G238" s="500">
        <v>131</v>
      </c>
      <c r="H238" s="500">
        <v>569</v>
      </c>
      <c r="I238" s="500">
        <v>2</v>
      </c>
      <c r="J238" s="500">
        <v>250</v>
      </c>
      <c r="K238" s="500">
        <v>2</v>
      </c>
      <c r="L238" s="500">
        <v>109</v>
      </c>
      <c r="M238" s="500" t="s">
        <v>369</v>
      </c>
      <c r="N238" s="500">
        <v>22466</v>
      </c>
    </row>
    <row r="239" spans="2:15" ht="10.5" customHeight="1" x14ac:dyDescent="0.2">
      <c r="B239" s="298" t="s">
        <v>751</v>
      </c>
      <c r="C239" s="500">
        <v>13975</v>
      </c>
      <c r="D239" s="500">
        <v>9046</v>
      </c>
      <c r="E239" s="500">
        <v>23787</v>
      </c>
      <c r="F239" s="500">
        <v>5476</v>
      </c>
      <c r="G239" s="500">
        <v>101</v>
      </c>
      <c r="H239" s="500">
        <v>638</v>
      </c>
      <c r="I239" s="500">
        <v>2</v>
      </c>
      <c r="J239" s="500">
        <v>214</v>
      </c>
      <c r="K239" s="500">
        <v>1</v>
      </c>
      <c r="L239" s="500">
        <v>143</v>
      </c>
      <c r="M239" s="500">
        <v>1</v>
      </c>
      <c r="N239" s="500">
        <v>35353</v>
      </c>
    </row>
    <row r="240" spans="2:15" ht="10.5" customHeight="1" x14ac:dyDescent="0.2">
      <c r="B240" s="298" t="s">
        <v>752</v>
      </c>
      <c r="C240" s="500">
        <v>16585</v>
      </c>
      <c r="D240" s="500">
        <v>17907</v>
      </c>
      <c r="E240" s="500">
        <v>17719</v>
      </c>
      <c r="F240" s="500">
        <v>5154</v>
      </c>
      <c r="G240" s="500">
        <v>546</v>
      </c>
      <c r="H240" s="500">
        <v>632</v>
      </c>
      <c r="I240" s="500" t="s">
        <v>369</v>
      </c>
      <c r="J240" s="500">
        <v>215</v>
      </c>
      <c r="K240" s="500">
        <v>15</v>
      </c>
      <c r="L240" s="500">
        <v>71</v>
      </c>
      <c r="M240" s="500" t="s">
        <v>369</v>
      </c>
      <c r="N240" s="500">
        <v>32173</v>
      </c>
    </row>
    <row r="241" spans="1:14" ht="10.5" customHeight="1" x14ac:dyDescent="0.2">
      <c r="B241" s="298" t="s">
        <v>753</v>
      </c>
      <c r="C241" s="500">
        <v>16537</v>
      </c>
      <c r="D241" s="500">
        <v>12180</v>
      </c>
      <c r="E241" s="500">
        <v>24555</v>
      </c>
      <c r="F241" s="500">
        <v>4695</v>
      </c>
      <c r="G241" s="500">
        <v>162</v>
      </c>
      <c r="H241" s="500">
        <v>800</v>
      </c>
      <c r="I241" s="500" t="s">
        <v>369</v>
      </c>
      <c r="J241" s="500">
        <v>221</v>
      </c>
      <c r="K241" s="500">
        <v>3</v>
      </c>
      <c r="L241" s="500">
        <v>97</v>
      </c>
      <c r="M241" s="500">
        <v>1</v>
      </c>
      <c r="N241" s="500">
        <v>33181</v>
      </c>
    </row>
    <row r="242" spans="1:14" ht="10.5" customHeight="1" x14ac:dyDescent="0.2">
      <c r="B242" s="298" t="s">
        <v>754</v>
      </c>
      <c r="C242" s="500">
        <v>13826</v>
      </c>
      <c r="D242" s="500">
        <v>14557</v>
      </c>
      <c r="E242" s="500">
        <v>27423</v>
      </c>
      <c r="F242" s="500">
        <v>4123</v>
      </c>
      <c r="G242" s="500">
        <v>2</v>
      </c>
      <c r="H242" s="500">
        <v>694</v>
      </c>
      <c r="I242" s="500">
        <v>2</v>
      </c>
      <c r="J242" s="500">
        <v>238</v>
      </c>
      <c r="K242" s="500" t="s">
        <v>369</v>
      </c>
      <c r="L242" s="500">
        <v>58</v>
      </c>
      <c r="M242" s="500">
        <v>1</v>
      </c>
      <c r="N242" s="500">
        <v>31066</v>
      </c>
    </row>
    <row r="243" spans="1:14" ht="10.5" customHeight="1" x14ac:dyDescent="0.2">
      <c r="B243" s="298"/>
      <c r="C243" s="500"/>
      <c r="D243" s="500"/>
      <c r="E243" s="500"/>
      <c r="F243" s="500"/>
      <c r="G243" s="500"/>
      <c r="H243" s="500"/>
      <c r="I243" s="500"/>
      <c r="J243" s="500"/>
      <c r="K243" s="500"/>
      <c r="L243" s="500"/>
      <c r="M243" s="500"/>
      <c r="N243" s="500"/>
    </row>
    <row r="244" spans="1:14" ht="10.5" customHeight="1" x14ac:dyDescent="0.2">
      <c r="B244" s="298" t="s">
        <v>755</v>
      </c>
      <c r="C244" s="500">
        <v>12449</v>
      </c>
      <c r="D244" s="500">
        <v>9447</v>
      </c>
      <c r="E244" s="500">
        <v>32130</v>
      </c>
      <c r="F244" s="500">
        <v>3949</v>
      </c>
      <c r="G244" s="500">
        <v>46</v>
      </c>
      <c r="H244" s="500">
        <v>743</v>
      </c>
      <c r="I244" s="500" t="s">
        <v>369</v>
      </c>
      <c r="J244" s="500">
        <v>205</v>
      </c>
      <c r="K244" s="500">
        <v>3</v>
      </c>
      <c r="L244" s="500">
        <v>81</v>
      </c>
      <c r="M244" s="500" t="s">
        <v>369</v>
      </c>
      <c r="N244" s="500">
        <v>21488</v>
      </c>
    </row>
    <row r="245" spans="1:14" ht="10.5" customHeight="1" x14ac:dyDescent="0.2">
      <c r="B245" s="298" t="s">
        <v>756</v>
      </c>
      <c r="C245" s="500">
        <v>14403</v>
      </c>
      <c r="D245" s="500">
        <v>6230</v>
      </c>
      <c r="E245" s="500">
        <v>36576</v>
      </c>
      <c r="F245" s="500">
        <v>3365</v>
      </c>
      <c r="G245" s="500">
        <v>50</v>
      </c>
      <c r="H245" s="500">
        <v>691</v>
      </c>
      <c r="I245" s="500">
        <v>2</v>
      </c>
      <c r="J245" s="500">
        <v>236</v>
      </c>
      <c r="K245" s="500">
        <v>7</v>
      </c>
      <c r="L245" s="500">
        <v>92</v>
      </c>
      <c r="M245" s="500">
        <v>1</v>
      </c>
      <c r="N245" s="500">
        <v>49466</v>
      </c>
    </row>
    <row r="246" spans="1:14" ht="10.5" customHeight="1" x14ac:dyDescent="0.2">
      <c r="B246" s="298" t="s">
        <v>757</v>
      </c>
      <c r="C246" s="500">
        <v>13461</v>
      </c>
      <c r="D246" s="500">
        <v>4838</v>
      </c>
      <c r="E246" s="500">
        <v>33622</v>
      </c>
      <c r="F246" s="500">
        <v>3243</v>
      </c>
      <c r="G246" s="500">
        <v>16</v>
      </c>
      <c r="H246" s="500">
        <v>753</v>
      </c>
      <c r="I246" s="500" t="s">
        <v>369</v>
      </c>
      <c r="J246" s="500">
        <v>183</v>
      </c>
      <c r="K246" s="500" t="s">
        <v>369</v>
      </c>
      <c r="L246" s="500">
        <v>113</v>
      </c>
      <c r="M246" s="500" t="s">
        <v>369</v>
      </c>
      <c r="N246" s="500">
        <v>39188</v>
      </c>
    </row>
    <row r="247" spans="1:14" ht="10.5" customHeight="1" x14ac:dyDescent="0.2">
      <c r="B247" s="298" t="s">
        <v>758</v>
      </c>
      <c r="C247" s="500">
        <v>10335</v>
      </c>
      <c r="D247" s="500">
        <v>2050</v>
      </c>
      <c r="E247" s="500">
        <v>36806</v>
      </c>
      <c r="F247" s="500">
        <v>2497</v>
      </c>
      <c r="G247" s="500">
        <v>86</v>
      </c>
      <c r="H247" s="500">
        <v>720</v>
      </c>
      <c r="I247" s="500" t="s">
        <v>369</v>
      </c>
      <c r="J247" s="500">
        <v>125</v>
      </c>
      <c r="K247" s="500" t="s">
        <v>369</v>
      </c>
      <c r="L247" s="500">
        <v>68</v>
      </c>
      <c r="M247" s="500" t="s">
        <v>369</v>
      </c>
      <c r="N247" s="500">
        <v>20719</v>
      </c>
    </row>
    <row r="248" spans="1:14" ht="10.5" customHeight="1" x14ac:dyDescent="0.2">
      <c r="A248" s="151"/>
      <c r="B248" s="298" t="s">
        <v>759</v>
      </c>
      <c r="C248" s="500">
        <v>8806</v>
      </c>
      <c r="D248" s="500">
        <v>8497</v>
      </c>
      <c r="E248" s="500">
        <v>31731</v>
      </c>
      <c r="F248" s="500">
        <v>2890</v>
      </c>
      <c r="G248" s="500">
        <v>39</v>
      </c>
      <c r="H248" s="500">
        <v>763</v>
      </c>
      <c r="I248" s="500" t="s">
        <v>369</v>
      </c>
      <c r="J248" s="500">
        <v>135</v>
      </c>
      <c r="K248" s="500" t="s">
        <v>369</v>
      </c>
      <c r="L248" s="500">
        <v>68</v>
      </c>
      <c r="M248" s="500" t="s">
        <v>369</v>
      </c>
      <c r="N248" s="500">
        <v>20096</v>
      </c>
    </row>
    <row r="249" spans="1:14" ht="10.5" customHeight="1" x14ac:dyDescent="0.2">
      <c r="A249" s="151"/>
      <c r="B249" s="298"/>
      <c r="C249" s="500"/>
      <c r="D249" s="500"/>
      <c r="E249" s="500"/>
      <c r="F249" s="500"/>
      <c r="G249" s="500"/>
      <c r="H249" s="500"/>
      <c r="I249" s="500"/>
      <c r="J249" s="500"/>
      <c r="K249" s="500"/>
      <c r="L249" s="500"/>
      <c r="M249" s="500"/>
      <c r="N249" s="500"/>
    </row>
    <row r="250" spans="1:14" ht="10.5" customHeight="1" x14ac:dyDescent="0.2">
      <c r="B250" s="298" t="s">
        <v>760</v>
      </c>
      <c r="C250" s="500">
        <v>7159</v>
      </c>
      <c r="D250" s="500">
        <v>8223</v>
      </c>
      <c r="E250" s="500">
        <v>36028</v>
      </c>
      <c r="F250" s="500">
        <v>2996</v>
      </c>
      <c r="G250" s="500">
        <v>98</v>
      </c>
      <c r="H250" s="500">
        <v>446</v>
      </c>
      <c r="I250" s="500" t="s">
        <v>369</v>
      </c>
      <c r="J250" s="500">
        <v>129</v>
      </c>
      <c r="K250" s="500" t="s">
        <v>369</v>
      </c>
      <c r="L250" s="500">
        <v>74</v>
      </c>
      <c r="M250" s="500" t="s">
        <v>369</v>
      </c>
      <c r="N250" s="500">
        <v>24627</v>
      </c>
    </row>
    <row r="251" spans="1:14" ht="10.5" customHeight="1" x14ac:dyDescent="0.2">
      <c r="B251" s="298" t="s">
        <v>761</v>
      </c>
      <c r="C251" s="500">
        <v>7848</v>
      </c>
      <c r="D251" s="500">
        <v>3956</v>
      </c>
      <c r="E251" s="500">
        <v>47687</v>
      </c>
      <c r="F251" s="500">
        <v>2024</v>
      </c>
      <c r="G251" s="500">
        <v>4</v>
      </c>
      <c r="H251" s="500">
        <v>232</v>
      </c>
      <c r="I251" s="500" t="s">
        <v>369</v>
      </c>
      <c r="J251" s="500">
        <v>154</v>
      </c>
      <c r="K251" s="500" t="s">
        <v>369</v>
      </c>
      <c r="L251" s="500">
        <v>47</v>
      </c>
      <c r="M251" s="500" t="s">
        <v>369</v>
      </c>
      <c r="N251" s="500">
        <v>19572</v>
      </c>
    </row>
    <row r="252" spans="1:14" ht="10.5" customHeight="1" x14ac:dyDescent="0.2">
      <c r="B252" s="298" t="s">
        <v>449</v>
      </c>
      <c r="C252" s="500">
        <v>8112</v>
      </c>
      <c r="D252" s="500">
        <v>4821</v>
      </c>
      <c r="E252" s="500">
        <v>41587</v>
      </c>
      <c r="F252" s="500">
        <v>1700</v>
      </c>
      <c r="G252" s="500">
        <v>1</v>
      </c>
      <c r="H252" s="500">
        <v>221</v>
      </c>
      <c r="I252" s="500">
        <v>1</v>
      </c>
      <c r="J252" s="500">
        <v>116</v>
      </c>
      <c r="K252" s="500" t="s">
        <v>369</v>
      </c>
      <c r="L252" s="500">
        <v>49</v>
      </c>
      <c r="M252" s="500" t="s">
        <v>369</v>
      </c>
      <c r="N252" s="500">
        <v>19890</v>
      </c>
    </row>
    <row r="253" spans="1:14" ht="10.5" customHeight="1" x14ac:dyDescent="0.2">
      <c r="B253" s="298" t="s">
        <v>450</v>
      </c>
      <c r="C253" s="500">
        <v>14358</v>
      </c>
      <c r="D253" s="500">
        <v>5358</v>
      </c>
      <c r="E253" s="500">
        <v>36521</v>
      </c>
      <c r="F253" s="500">
        <v>1900</v>
      </c>
      <c r="G253" s="500">
        <v>556</v>
      </c>
      <c r="H253" s="500">
        <v>327</v>
      </c>
      <c r="I253" s="500">
        <v>1</v>
      </c>
      <c r="J253" s="500">
        <v>117</v>
      </c>
      <c r="K253" s="500" t="s">
        <v>369</v>
      </c>
      <c r="L253" s="500">
        <v>33</v>
      </c>
      <c r="M253" s="500" t="s">
        <v>369</v>
      </c>
      <c r="N253" s="500">
        <v>24172</v>
      </c>
    </row>
    <row r="254" spans="1:14" ht="10.5" customHeight="1" x14ac:dyDescent="0.2">
      <c r="B254" s="298" t="s">
        <v>451</v>
      </c>
      <c r="C254" s="500">
        <v>18974</v>
      </c>
      <c r="D254" s="500">
        <v>3270</v>
      </c>
      <c r="E254" s="500">
        <v>26599</v>
      </c>
      <c r="F254" s="500">
        <v>1684</v>
      </c>
      <c r="G254" s="500" t="s">
        <v>369</v>
      </c>
      <c r="H254" s="500">
        <v>615</v>
      </c>
      <c r="I254" s="500" t="s">
        <v>369</v>
      </c>
      <c r="J254" s="500">
        <v>70</v>
      </c>
      <c r="K254" s="500" t="s">
        <v>369</v>
      </c>
      <c r="L254" s="500">
        <v>17</v>
      </c>
      <c r="M254" s="500">
        <v>1</v>
      </c>
      <c r="N254" s="500">
        <v>15575</v>
      </c>
    </row>
    <row r="255" spans="1:14" ht="10.5" customHeight="1" x14ac:dyDescent="0.2">
      <c r="B255" s="298"/>
      <c r="C255" s="500"/>
      <c r="D255" s="500"/>
      <c r="E255" s="500"/>
      <c r="F255" s="500"/>
      <c r="G255" s="500"/>
      <c r="H255" s="500"/>
      <c r="I255" s="500"/>
      <c r="J255" s="500"/>
      <c r="K255" s="500"/>
      <c r="L255" s="500"/>
      <c r="M255" s="500"/>
      <c r="N255" s="500"/>
    </row>
    <row r="256" spans="1:14" ht="10.5" customHeight="1" x14ac:dyDescent="0.2">
      <c r="B256" s="298" t="s">
        <v>320</v>
      </c>
      <c r="C256" s="500">
        <v>14732</v>
      </c>
      <c r="D256" s="500">
        <v>5385</v>
      </c>
      <c r="E256" s="500">
        <v>28951</v>
      </c>
      <c r="F256" s="500">
        <v>1746</v>
      </c>
      <c r="G256" s="500" t="s">
        <v>369</v>
      </c>
      <c r="H256" s="500">
        <v>506</v>
      </c>
      <c r="I256" s="500" t="s">
        <v>369</v>
      </c>
      <c r="J256" s="500">
        <v>47</v>
      </c>
      <c r="K256" s="500" t="s">
        <v>369</v>
      </c>
      <c r="L256" s="500">
        <v>13</v>
      </c>
      <c r="M256" s="500" t="s">
        <v>369</v>
      </c>
      <c r="N256" s="500">
        <v>15358</v>
      </c>
    </row>
    <row r="257" spans="2:14" ht="10.5" customHeight="1" x14ac:dyDescent="0.2">
      <c r="B257" s="298" t="s">
        <v>321</v>
      </c>
      <c r="C257" s="500">
        <v>7448</v>
      </c>
      <c r="D257" s="500">
        <v>6174</v>
      </c>
      <c r="E257" s="500">
        <v>21293</v>
      </c>
      <c r="F257" s="500">
        <v>1529</v>
      </c>
      <c r="G257" s="500">
        <v>11</v>
      </c>
      <c r="H257" s="500">
        <v>432</v>
      </c>
      <c r="I257" s="500" t="s">
        <v>369</v>
      </c>
      <c r="J257" s="500">
        <v>46</v>
      </c>
      <c r="K257" s="500" t="s">
        <v>369</v>
      </c>
      <c r="L257" s="500">
        <v>10</v>
      </c>
      <c r="M257" s="500" t="s">
        <v>369</v>
      </c>
      <c r="N257" s="500">
        <v>19717</v>
      </c>
    </row>
    <row r="258" spans="2:14" ht="10.5" customHeight="1" x14ac:dyDescent="0.2">
      <c r="B258" s="298" t="s">
        <v>322</v>
      </c>
      <c r="C258" s="500" t="s">
        <v>452</v>
      </c>
      <c r="D258" s="500" t="s">
        <v>452</v>
      </c>
      <c r="E258" s="500" t="s">
        <v>452</v>
      </c>
      <c r="F258" s="500" t="s">
        <v>452</v>
      </c>
      <c r="G258" s="500" t="s">
        <v>452</v>
      </c>
      <c r="H258" s="500" t="s">
        <v>452</v>
      </c>
      <c r="I258" s="500" t="s">
        <v>452</v>
      </c>
      <c r="J258" s="500" t="s">
        <v>452</v>
      </c>
      <c r="K258" s="500" t="s">
        <v>452</v>
      </c>
      <c r="L258" s="500" t="s">
        <v>452</v>
      </c>
      <c r="M258" s="500" t="s">
        <v>452</v>
      </c>
      <c r="N258" s="500">
        <v>20442</v>
      </c>
    </row>
    <row r="259" spans="2:14" ht="10.5" customHeight="1" x14ac:dyDescent="0.2">
      <c r="B259" s="298" t="s">
        <v>323</v>
      </c>
      <c r="C259" s="500" t="s">
        <v>452</v>
      </c>
      <c r="D259" s="500" t="s">
        <v>452</v>
      </c>
      <c r="E259" s="500" t="s">
        <v>452</v>
      </c>
      <c r="F259" s="500" t="s">
        <v>452</v>
      </c>
      <c r="G259" s="500" t="s">
        <v>452</v>
      </c>
      <c r="H259" s="500" t="s">
        <v>452</v>
      </c>
      <c r="I259" s="500" t="s">
        <v>452</v>
      </c>
      <c r="J259" s="500" t="s">
        <v>452</v>
      </c>
      <c r="K259" s="500" t="s">
        <v>452</v>
      </c>
      <c r="L259" s="500" t="s">
        <v>452</v>
      </c>
      <c r="M259" s="500" t="s">
        <v>452</v>
      </c>
      <c r="N259" s="500">
        <v>20554</v>
      </c>
    </row>
    <row r="260" spans="2:14" ht="10.5" customHeight="1" x14ac:dyDescent="0.2">
      <c r="B260" s="298" t="s">
        <v>279</v>
      </c>
      <c r="C260" s="500" t="s">
        <v>452</v>
      </c>
      <c r="D260" s="500" t="s">
        <v>452</v>
      </c>
      <c r="E260" s="500" t="s">
        <v>452</v>
      </c>
      <c r="F260" s="500" t="s">
        <v>452</v>
      </c>
      <c r="G260" s="500" t="s">
        <v>452</v>
      </c>
      <c r="H260" s="500" t="s">
        <v>452</v>
      </c>
      <c r="I260" s="500" t="s">
        <v>452</v>
      </c>
      <c r="J260" s="500" t="s">
        <v>452</v>
      </c>
      <c r="K260" s="500" t="s">
        <v>452</v>
      </c>
      <c r="L260" s="500" t="s">
        <v>452</v>
      </c>
      <c r="M260" s="500" t="s">
        <v>452</v>
      </c>
      <c r="N260" s="500">
        <v>11541</v>
      </c>
    </row>
    <row r="261" spans="2:14" ht="10.5" customHeight="1" x14ac:dyDescent="0.2">
      <c r="B261" s="298"/>
      <c r="C261" s="500"/>
      <c r="D261" s="500"/>
      <c r="E261" s="500"/>
      <c r="F261" s="500"/>
      <c r="G261" s="500"/>
      <c r="H261" s="500"/>
      <c r="I261" s="500"/>
      <c r="J261" s="500"/>
      <c r="K261" s="500"/>
      <c r="L261" s="500"/>
      <c r="M261" s="500"/>
      <c r="N261" s="500"/>
    </row>
    <row r="262" spans="2:14" ht="10.5" customHeight="1" x14ac:dyDescent="0.2">
      <c r="B262" s="298" t="s">
        <v>324</v>
      </c>
      <c r="C262" s="500" t="s">
        <v>452</v>
      </c>
      <c r="D262" s="500" t="s">
        <v>452</v>
      </c>
      <c r="E262" s="500" t="s">
        <v>452</v>
      </c>
      <c r="F262" s="500" t="s">
        <v>452</v>
      </c>
      <c r="G262" s="500" t="s">
        <v>452</v>
      </c>
      <c r="H262" s="500" t="s">
        <v>452</v>
      </c>
      <c r="I262" s="500" t="s">
        <v>452</v>
      </c>
      <c r="J262" s="500" t="s">
        <v>452</v>
      </c>
      <c r="K262" s="500" t="s">
        <v>452</v>
      </c>
      <c r="L262" s="500" t="s">
        <v>452</v>
      </c>
      <c r="M262" s="500" t="s">
        <v>452</v>
      </c>
      <c r="N262" s="500">
        <v>15343</v>
      </c>
    </row>
    <row r="263" spans="2:14" ht="10.5" customHeight="1" x14ac:dyDescent="0.2">
      <c r="B263" s="298" t="s">
        <v>325</v>
      </c>
      <c r="C263" s="500" t="s">
        <v>452</v>
      </c>
      <c r="D263" s="500" t="s">
        <v>452</v>
      </c>
      <c r="E263" s="500" t="s">
        <v>452</v>
      </c>
      <c r="F263" s="500" t="s">
        <v>452</v>
      </c>
      <c r="G263" s="500" t="s">
        <v>452</v>
      </c>
      <c r="H263" s="500" t="s">
        <v>452</v>
      </c>
      <c r="I263" s="500" t="s">
        <v>452</v>
      </c>
      <c r="J263" s="500" t="s">
        <v>452</v>
      </c>
      <c r="K263" s="500" t="s">
        <v>452</v>
      </c>
      <c r="L263" s="500" t="s">
        <v>452</v>
      </c>
      <c r="M263" s="500" t="s">
        <v>452</v>
      </c>
      <c r="N263" s="500">
        <v>14323</v>
      </c>
    </row>
    <row r="264" spans="2:14" ht="10.5" customHeight="1" x14ac:dyDescent="0.2">
      <c r="B264" s="570" t="s">
        <v>278</v>
      </c>
      <c r="C264" s="500" t="s">
        <v>452</v>
      </c>
      <c r="D264" s="500" t="s">
        <v>452</v>
      </c>
      <c r="E264" s="500" t="s">
        <v>452</v>
      </c>
      <c r="F264" s="500" t="s">
        <v>452</v>
      </c>
      <c r="G264" s="500" t="s">
        <v>452</v>
      </c>
      <c r="H264" s="500" t="s">
        <v>452</v>
      </c>
      <c r="I264" s="500" t="s">
        <v>452</v>
      </c>
      <c r="J264" s="500" t="s">
        <v>452</v>
      </c>
      <c r="K264" s="500" t="s">
        <v>452</v>
      </c>
      <c r="L264" s="500" t="s">
        <v>452</v>
      </c>
      <c r="M264" s="500" t="s">
        <v>452</v>
      </c>
      <c r="N264" s="500">
        <v>12174</v>
      </c>
    </row>
    <row r="265" spans="2:14" ht="10.5" customHeight="1" x14ac:dyDescent="0.2">
      <c r="B265" s="570" t="s">
        <v>715</v>
      </c>
      <c r="C265" s="502" t="s">
        <v>452</v>
      </c>
      <c r="D265" s="502" t="s">
        <v>452</v>
      </c>
      <c r="E265" s="502" t="s">
        <v>452</v>
      </c>
      <c r="F265" s="502" t="s">
        <v>452</v>
      </c>
      <c r="G265" s="502" t="s">
        <v>452</v>
      </c>
      <c r="H265" s="502" t="s">
        <v>452</v>
      </c>
      <c r="I265" s="502" t="s">
        <v>452</v>
      </c>
      <c r="J265" s="502" t="s">
        <v>452</v>
      </c>
      <c r="K265" s="502" t="s">
        <v>452</v>
      </c>
      <c r="L265" s="502" t="s">
        <v>452</v>
      </c>
      <c r="M265" s="502" t="s">
        <v>452</v>
      </c>
      <c r="N265" s="502">
        <v>18562</v>
      </c>
    </row>
    <row r="266" spans="2:14" ht="10.5" customHeight="1" x14ac:dyDescent="0.2">
      <c r="B266" s="570" t="s">
        <v>743</v>
      </c>
      <c r="C266" s="502" t="s">
        <v>452</v>
      </c>
      <c r="D266" s="502" t="s">
        <v>452</v>
      </c>
      <c r="E266" s="502" t="s">
        <v>452</v>
      </c>
      <c r="F266" s="502" t="s">
        <v>452</v>
      </c>
      <c r="G266" s="502" t="s">
        <v>452</v>
      </c>
      <c r="H266" s="502" t="s">
        <v>452</v>
      </c>
      <c r="I266" s="502" t="s">
        <v>452</v>
      </c>
      <c r="J266" s="502" t="s">
        <v>452</v>
      </c>
      <c r="K266" s="502" t="s">
        <v>452</v>
      </c>
      <c r="L266" s="502" t="s">
        <v>452</v>
      </c>
      <c r="M266" s="502" t="s">
        <v>452</v>
      </c>
      <c r="N266" s="502">
        <v>22163</v>
      </c>
    </row>
    <row r="267" spans="2:14" ht="10.5" customHeight="1" x14ac:dyDescent="0.2">
      <c r="B267" s="570"/>
      <c r="C267" s="502"/>
      <c r="D267" s="502"/>
      <c r="E267" s="502"/>
      <c r="F267" s="502"/>
      <c r="G267" s="502"/>
      <c r="H267" s="502"/>
      <c r="I267" s="502"/>
      <c r="J267" s="502"/>
      <c r="K267" s="502"/>
      <c r="L267" s="502"/>
      <c r="M267" s="502"/>
      <c r="N267" s="502"/>
    </row>
    <row r="268" spans="2:14" ht="10.5" customHeight="1" x14ac:dyDescent="0.2">
      <c r="B268" s="570" t="s">
        <v>496</v>
      </c>
      <c r="C268" s="502" t="s">
        <v>452</v>
      </c>
      <c r="D268" s="502" t="s">
        <v>452</v>
      </c>
      <c r="E268" s="502" t="s">
        <v>452</v>
      </c>
      <c r="F268" s="502" t="s">
        <v>452</v>
      </c>
      <c r="G268" s="502" t="s">
        <v>452</v>
      </c>
      <c r="H268" s="502" t="s">
        <v>452</v>
      </c>
      <c r="I268" s="502" t="s">
        <v>452</v>
      </c>
      <c r="J268" s="502" t="s">
        <v>452</v>
      </c>
      <c r="K268" s="502" t="s">
        <v>452</v>
      </c>
      <c r="L268" s="502" t="s">
        <v>452</v>
      </c>
      <c r="M268" s="502" t="s">
        <v>452</v>
      </c>
      <c r="N268" s="502">
        <v>19932</v>
      </c>
    </row>
    <row r="269" spans="2:14" ht="10.5" customHeight="1" x14ac:dyDescent="0.2">
      <c r="B269" s="570" t="s">
        <v>382</v>
      </c>
      <c r="C269" s="502" t="s">
        <v>452</v>
      </c>
      <c r="D269" s="502" t="s">
        <v>452</v>
      </c>
      <c r="E269" s="502" t="s">
        <v>452</v>
      </c>
      <c r="F269" s="502" t="s">
        <v>452</v>
      </c>
      <c r="G269" s="502" t="s">
        <v>452</v>
      </c>
      <c r="H269" s="502" t="s">
        <v>452</v>
      </c>
      <c r="I269" s="502" t="s">
        <v>452</v>
      </c>
      <c r="J269" s="502" t="s">
        <v>452</v>
      </c>
      <c r="K269" s="502" t="s">
        <v>452</v>
      </c>
      <c r="L269" s="502" t="s">
        <v>452</v>
      </c>
      <c r="M269" s="502" t="s">
        <v>452</v>
      </c>
      <c r="N269" s="502">
        <v>11429</v>
      </c>
    </row>
    <row r="270" spans="2:14" ht="10.5" customHeight="1" x14ac:dyDescent="0.2">
      <c r="B270" s="570" t="s">
        <v>795</v>
      </c>
      <c r="C270" s="502" t="s">
        <v>452</v>
      </c>
      <c r="D270" s="502" t="s">
        <v>452</v>
      </c>
      <c r="E270" s="502" t="s">
        <v>452</v>
      </c>
      <c r="F270" s="502" t="s">
        <v>452</v>
      </c>
      <c r="G270" s="502" t="s">
        <v>452</v>
      </c>
      <c r="H270" s="502" t="s">
        <v>452</v>
      </c>
      <c r="I270" s="502" t="s">
        <v>452</v>
      </c>
      <c r="J270" s="502" t="s">
        <v>452</v>
      </c>
      <c r="K270" s="502" t="s">
        <v>452</v>
      </c>
      <c r="L270" s="502" t="s">
        <v>452</v>
      </c>
      <c r="M270" s="502" t="s">
        <v>452</v>
      </c>
      <c r="N270" s="502">
        <v>11062</v>
      </c>
    </row>
    <row r="271" spans="2:14" ht="10.5" customHeight="1" x14ac:dyDescent="0.2">
      <c r="B271" s="300">
        <v>39692</v>
      </c>
      <c r="C271" s="502" t="s">
        <v>452</v>
      </c>
      <c r="D271" s="502" t="s">
        <v>452</v>
      </c>
      <c r="E271" s="502" t="s">
        <v>452</v>
      </c>
      <c r="F271" s="502" t="s">
        <v>452</v>
      </c>
      <c r="G271" s="502" t="s">
        <v>452</v>
      </c>
      <c r="H271" s="502" t="s">
        <v>452</v>
      </c>
      <c r="I271" s="502" t="s">
        <v>452</v>
      </c>
      <c r="J271" s="502" t="s">
        <v>452</v>
      </c>
      <c r="K271" s="502" t="s">
        <v>452</v>
      </c>
      <c r="L271" s="502" t="s">
        <v>452</v>
      </c>
      <c r="M271" s="502" t="s">
        <v>452</v>
      </c>
      <c r="N271" s="502">
        <v>16345</v>
      </c>
    </row>
    <row r="272" spans="2:14" ht="10.5" customHeight="1" x14ac:dyDescent="0.2">
      <c r="B272" s="491" t="s">
        <v>709</v>
      </c>
      <c r="C272" s="502" t="s">
        <v>452</v>
      </c>
      <c r="D272" s="502" t="s">
        <v>452</v>
      </c>
      <c r="E272" s="502" t="s">
        <v>452</v>
      </c>
      <c r="F272" s="502" t="s">
        <v>452</v>
      </c>
      <c r="G272" s="502" t="s">
        <v>452</v>
      </c>
      <c r="H272" s="502" t="s">
        <v>452</v>
      </c>
      <c r="I272" s="502" t="s">
        <v>452</v>
      </c>
      <c r="J272" s="502" t="s">
        <v>452</v>
      </c>
      <c r="K272" s="502" t="s">
        <v>452</v>
      </c>
      <c r="L272" s="502" t="s">
        <v>452</v>
      </c>
      <c r="M272" s="502" t="s">
        <v>452</v>
      </c>
      <c r="N272" s="502">
        <v>20655</v>
      </c>
    </row>
    <row r="273" spans="2:14" ht="10.5" customHeight="1" x14ac:dyDescent="0.2">
      <c r="B273" s="491"/>
      <c r="C273" s="502"/>
      <c r="D273" s="502"/>
      <c r="E273" s="502"/>
      <c r="F273" s="502"/>
      <c r="G273" s="502"/>
      <c r="H273" s="502"/>
      <c r="I273" s="502"/>
      <c r="J273" s="502"/>
      <c r="K273" s="502"/>
      <c r="L273" s="502"/>
      <c r="M273" s="502"/>
      <c r="N273" s="502"/>
    </row>
    <row r="274" spans="2:14" ht="10.5" customHeight="1" x14ac:dyDescent="0.2">
      <c r="B274" s="491" t="s">
        <v>332</v>
      </c>
      <c r="C274" s="502" t="s">
        <v>452</v>
      </c>
      <c r="D274" s="502" t="s">
        <v>452</v>
      </c>
      <c r="E274" s="502" t="s">
        <v>452</v>
      </c>
      <c r="F274" s="502" t="s">
        <v>452</v>
      </c>
      <c r="G274" s="502" t="s">
        <v>452</v>
      </c>
      <c r="H274" s="502" t="s">
        <v>452</v>
      </c>
      <c r="I274" s="502" t="s">
        <v>452</v>
      </c>
      <c r="J274" s="502" t="s">
        <v>452</v>
      </c>
      <c r="K274" s="502" t="s">
        <v>452</v>
      </c>
      <c r="L274" s="502" t="s">
        <v>452</v>
      </c>
      <c r="M274" s="502" t="s">
        <v>452</v>
      </c>
      <c r="N274" s="500">
        <v>17031</v>
      </c>
    </row>
    <row r="275" spans="2:14" ht="10.5" customHeight="1" x14ac:dyDescent="0.2">
      <c r="B275" s="491" t="s">
        <v>335</v>
      </c>
      <c r="C275" s="502" t="s">
        <v>452</v>
      </c>
      <c r="D275" s="502" t="s">
        <v>452</v>
      </c>
      <c r="E275" s="502" t="s">
        <v>452</v>
      </c>
      <c r="F275" s="502" t="s">
        <v>452</v>
      </c>
      <c r="G275" s="502" t="s">
        <v>452</v>
      </c>
      <c r="H275" s="502" t="s">
        <v>452</v>
      </c>
      <c r="I275" s="502" t="s">
        <v>452</v>
      </c>
      <c r="J275" s="502" t="s">
        <v>452</v>
      </c>
      <c r="K275" s="502" t="s">
        <v>452</v>
      </c>
      <c r="L275" s="502" t="s">
        <v>452</v>
      </c>
      <c r="M275" s="502" t="s">
        <v>452</v>
      </c>
      <c r="N275" s="500">
        <v>13507</v>
      </c>
    </row>
    <row r="276" spans="2:14" ht="10.5" customHeight="1" x14ac:dyDescent="0.2">
      <c r="B276" s="491" t="s">
        <v>1318</v>
      </c>
      <c r="C276" s="502" t="s">
        <v>452</v>
      </c>
      <c r="D276" s="502" t="s">
        <v>452</v>
      </c>
      <c r="E276" s="502" t="s">
        <v>452</v>
      </c>
      <c r="F276" s="502" t="s">
        <v>452</v>
      </c>
      <c r="G276" s="502" t="s">
        <v>452</v>
      </c>
      <c r="H276" s="502" t="s">
        <v>452</v>
      </c>
      <c r="I276" s="502" t="s">
        <v>452</v>
      </c>
      <c r="J276" s="502" t="s">
        <v>452</v>
      </c>
      <c r="K276" s="502" t="s">
        <v>452</v>
      </c>
      <c r="L276" s="502" t="s">
        <v>452</v>
      </c>
      <c r="M276" s="502" t="s">
        <v>452</v>
      </c>
      <c r="N276" s="500">
        <v>21717</v>
      </c>
    </row>
    <row r="277" spans="2:14" ht="10.5" customHeight="1" x14ac:dyDescent="0.2">
      <c r="B277" s="491" t="s">
        <v>1356</v>
      </c>
      <c r="C277" s="502" t="s">
        <v>452</v>
      </c>
      <c r="D277" s="502" t="s">
        <v>452</v>
      </c>
      <c r="E277" s="502" t="s">
        <v>452</v>
      </c>
      <c r="F277" s="502" t="s">
        <v>452</v>
      </c>
      <c r="G277" s="502" t="s">
        <v>452</v>
      </c>
      <c r="H277" s="502" t="s">
        <v>452</v>
      </c>
      <c r="I277" s="502" t="s">
        <v>452</v>
      </c>
      <c r="J277" s="502" t="s">
        <v>452</v>
      </c>
      <c r="K277" s="502" t="s">
        <v>452</v>
      </c>
      <c r="L277" s="502" t="s">
        <v>452</v>
      </c>
      <c r="M277" s="502" t="s">
        <v>452</v>
      </c>
      <c r="N277" s="500">
        <v>23068</v>
      </c>
    </row>
    <row r="278" spans="2:14" ht="10.5" customHeight="1" x14ac:dyDescent="0.2">
      <c r="B278" s="491" t="s">
        <v>1357</v>
      </c>
      <c r="C278" s="502" t="s">
        <v>452</v>
      </c>
      <c r="D278" s="502" t="s">
        <v>452</v>
      </c>
      <c r="E278" s="502" t="s">
        <v>452</v>
      </c>
      <c r="F278" s="502" t="s">
        <v>452</v>
      </c>
      <c r="G278" s="502" t="s">
        <v>452</v>
      </c>
      <c r="H278" s="502" t="s">
        <v>452</v>
      </c>
      <c r="I278" s="502" t="s">
        <v>452</v>
      </c>
      <c r="J278" s="502" t="s">
        <v>452</v>
      </c>
      <c r="K278" s="502" t="s">
        <v>452</v>
      </c>
      <c r="L278" s="502" t="s">
        <v>452</v>
      </c>
      <c r="M278" s="502" t="s">
        <v>452</v>
      </c>
      <c r="N278" s="500">
        <v>23313</v>
      </c>
    </row>
    <row r="279" spans="2:14" ht="10.5" customHeight="1" x14ac:dyDescent="0.2">
      <c r="B279" s="491"/>
      <c r="C279" s="502"/>
      <c r="D279" s="502"/>
      <c r="E279" s="502"/>
      <c r="F279" s="502"/>
      <c r="G279" s="502"/>
      <c r="H279" s="502"/>
      <c r="I279" s="502"/>
      <c r="J279" s="502"/>
      <c r="K279" s="502"/>
      <c r="L279" s="502"/>
      <c r="M279" s="502"/>
      <c r="N279" s="500"/>
    </row>
    <row r="280" spans="2:14" ht="10.5" customHeight="1" x14ac:dyDescent="0.2">
      <c r="B280" s="491" t="s">
        <v>1400</v>
      </c>
      <c r="C280" s="502" t="s">
        <v>452</v>
      </c>
      <c r="D280" s="502" t="s">
        <v>452</v>
      </c>
      <c r="E280" s="502" t="s">
        <v>452</v>
      </c>
      <c r="F280" s="502" t="s">
        <v>452</v>
      </c>
      <c r="G280" s="502" t="s">
        <v>452</v>
      </c>
      <c r="H280" s="502" t="s">
        <v>452</v>
      </c>
      <c r="I280" s="502" t="s">
        <v>452</v>
      </c>
      <c r="J280" s="502" t="s">
        <v>452</v>
      </c>
      <c r="K280" s="502" t="s">
        <v>452</v>
      </c>
      <c r="L280" s="502" t="s">
        <v>452</v>
      </c>
      <c r="M280" s="502" t="s">
        <v>452</v>
      </c>
      <c r="N280" s="500">
        <v>22788</v>
      </c>
    </row>
    <row r="281" spans="2:14" ht="10.5" customHeight="1" x14ac:dyDescent="0.2">
      <c r="B281" s="492" t="s">
        <v>1423</v>
      </c>
      <c r="C281" s="520" t="s">
        <v>452</v>
      </c>
      <c r="D281" s="520" t="s">
        <v>452</v>
      </c>
      <c r="E281" s="520" t="s">
        <v>452</v>
      </c>
      <c r="F281" s="520" t="s">
        <v>452</v>
      </c>
      <c r="G281" s="520" t="s">
        <v>452</v>
      </c>
      <c r="H281" s="520" t="s">
        <v>452</v>
      </c>
      <c r="I281" s="520" t="s">
        <v>452</v>
      </c>
      <c r="J281" s="520" t="s">
        <v>452</v>
      </c>
      <c r="K281" s="520" t="s">
        <v>452</v>
      </c>
      <c r="L281" s="520" t="s">
        <v>452</v>
      </c>
      <c r="M281" s="520" t="s">
        <v>452</v>
      </c>
      <c r="N281" s="520">
        <v>18189</v>
      </c>
    </row>
    <row r="282" spans="2:14" ht="6" customHeight="1" x14ac:dyDescent="0.2">
      <c r="B282" s="1237"/>
      <c r="C282" s="576"/>
      <c r="D282" s="576"/>
      <c r="E282" s="576"/>
      <c r="F282" s="576"/>
      <c r="G282" s="576"/>
      <c r="H282" s="576"/>
      <c r="I282" s="576"/>
      <c r="J282" s="576"/>
      <c r="K282" s="576"/>
      <c r="L282" s="576"/>
      <c r="M282" s="576"/>
      <c r="N282" s="576"/>
    </row>
    <row r="283" spans="2:14" ht="9.75" customHeight="1" x14ac:dyDescent="0.2">
      <c r="B283" s="1241" t="s">
        <v>1259</v>
      </c>
    </row>
    <row r="284" spans="2:14" ht="10.5" customHeight="1" x14ac:dyDescent="0.2">
      <c r="B284" s="1241" t="s">
        <v>1260</v>
      </c>
    </row>
    <row r="285" spans="2:14" ht="10.5" customHeight="1" x14ac:dyDescent="0.2">
      <c r="B285" s="218"/>
    </row>
    <row r="286" spans="2:14" ht="10.5" customHeight="1" x14ac:dyDescent="0.2">
      <c r="B286" s="218"/>
    </row>
    <row r="287" spans="2:14" ht="10.5" customHeight="1" x14ac:dyDescent="0.2">
      <c r="B287" s="218"/>
      <c r="G287" s="149"/>
    </row>
    <row r="288" spans="2:14" ht="10.5" customHeight="1" x14ac:dyDescent="0.2">
      <c r="B288" s="48"/>
      <c r="G288" s="149">
        <v>61</v>
      </c>
    </row>
    <row r="289" spans="2:14" ht="10.5" customHeight="1" x14ac:dyDescent="0.2">
      <c r="C289" s="50"/>
      <c r="D289" s="50"/>
      <c r="E289" s="50"/>
      <c r="F289" s="50"/>
      <c r="G289" s="50"/>
      <c r="H289" s="50"/>
      <c r="I289" s="50"/>
      <c r="J289" s="50"/>
      <c r="K289" s="50"/>
      <c r="L289" s="50"/>
      <c r="M289" s="50"/>
      <c r="N289" s="50"/>
    </row>
    <row r="290" spans="2:14" ht="11.45" customHeight="1" x14ac:dyDescent="0.2">
      <c r="B290" s="60" t="s">
        <v>24</v>
      </c>
    </row>
    <row r="291" spans="2:14" ht="22.5" customHeight="1" x14ac:dyDescent="0.2">
      <c r="B291" s="1672" t="s">
        <v>514</v>
      </c>
      <c r="C291" s="1601" t="s">
        <v>413</v>
      </c>
      <c r="D291" s="1601" t="s">
        <v>1467</v>
      </c>
      <c r="E291" s="1601" t="s">
        <v>1468</v>
      </c>
      <c r="F291" s="1601" t="s">
        <v>481</v>
      </c>
      <c r="G291" s="1698" t="s">
        <v>132</v>
      </c>
      <c r="H291" s="1700"/>
    </row>
    <row r="292" spans="2:14" ht="11.25" customHeight="1" x14ac:dyDescent="0.2">
      <c r="B292" s="1712"/>
      <c r="C292" s="1602"/>
      <c r="D292" s="1602"/>
      <c r="E292" s="1602"/>
      <c r="F292" s="1602"/>
      <c r="G292" s="272" t="s">
        <v>142</v>
      </c>
      <c r="H292" s="1238" t="s">
        <v>580</v>
      </c>
    </row>
    <row r="293" spans="2:14" ht="11.45" customHeight="1" x14ac:dyDescent="0.2">
      <c r="B293" s="1673"/>
      <c r="C293" s="1682" t="s">
        <v>169</v>
      </c>
      <c r="D293" s="1684"/>
      <c r="E293" s="421" t="s">
        <v>168</v>
      </c>
      <c r="F293" s="1682" t="s">
        <v>276</v>
      </c>
      <c r="G293" s="1683"/>
      <c r="H293" s="430" t="s">
        <v>419</v>
      </c>
    </row>
    <row r="294" spans="2:14" ht="10.5" customHeight="1" x14ac:dyDescent="0.2">
      <c r="B294" s="298" t="s">
        <v>143</v>
      </c>
      <c r="C294" s="554">
        <v>930</v>
      </c>
      <c r="D294" s="567">
        <v>1566</v>
      </c>
      <c r="E294" s="720">
        <v>43.8</v>
      </c>
      <c r="F294" s="702">
        <v>80.900000000000006</v>
      </c>
      <c r="G294" s="554">
        <v>76</v>
      </c>
      <c r="H294" s="702">
        <v>3.4</v>
      </c>
    </row>
    <row r="295" spans="2:14" ht="10.5" customHeight="1" x14ac:dyDescent="0.2">
      <c r="B295" s="298" t="s">
        <v>144</v>
      </c>
      <c r="C295" s="554">
        <v>915</v>
      </c>
      <c r="D295" s="567">
        <v>1518</v>
      </c>
      <c r="E295" s="700">
        <v>51.4</v>
      </c>
      <c r="F295" s="702">
        <v>78.8</v>
      </c>
      <c r="G295" s="554">
        <v>79</v>
      </c>
      <c r="H295" s="702">
        <v>3.4</v>
      </c>
    </row>
    <row r="296" spans="2:14" ht="10.5" customHeight="1" x14ac:dyDescent="0.2">
      <c r="B296" s="298" t="s">
        <v>145</v>
      </c>
      <c r="C296" s="554">
        <v>824</v>
      </c>
      <c r="D296" s="567">
        <v>1795</v>
      </c>
      <c r="E296" s="700">
        <v>51.5</v>
      </c>
      <c r="F296" s="702">
        <v>89.8</v>
      </c>
      <c r="G296" s="554">
        <v>88</v>
      </c>
      <c r="H296" s="702">
        <v>3.7</v>
      </c>
    </row>
    <row r="297" spans="2:14" ht="10.5" customHeight="1" x14ac:dyDescent="0.2">
      <c r="B297" s="298" t="s">
        <v>146</v>
      </c>
      <c r="C297" s="554">
        <v>865</v>
      </c>
      <c r="D297" s="567">
        <v>1997</v>
      </c>
      <c r="E297" s="700">
        <v>56.4</v>
      </c>
      <c r="F297" s="702">
        <v>99.9</v>
      </c>
      <c r="G297" s="554">
        <v>94</v>
      </c>
      <c r="H297" s="702">
        <v>3.9</v>
      </c>
    </row>
    <row r="298" spans="2:14" ht="10.5" customHeight="1" x14ac:dyDescent="0.2">
      <c r="B298" s="298" t="s">
        <v>147</v>
      </c>
      <c r="C298" s="554">
        <v>859</v>
      </c>
      <c r="D298" s="567">
        <v>1841</v>
      </c>
      <c r="E298" s="700">
        <v>78.900000000000006</v>
      </c>
      <c r="F298" s="702">
        <v>90.7</v>
      </c>
      <c r="G298" s="554">
        <v>87</v>
      </c>
      <c r="H298" s="702">
        <v>3.5</v>
      </c>
    </row>
    <row r="299" spans="2:14" ht="10.5" customHeight="1" x14ac:dyDescent="0.2">
      <c r="B299" s="298"/>
      <c r="C299" s="554"/>
      <c r="D299" s="567"/>
      <c r="E299" s="729"/>
      <c r="F299" s="702"/>
      <c r="G299" s="554"/>
      <c r="H299" s="702"/>
    </row>
    <row r="300" spans="2:14" ht="10.5" customHeight="1" x14ac:dyDescent="0.2">
      <c r="B300" s="298" t="s">
        <v>148</v>
      </c>
      <c r="C300" s="554">
        <v>882</v>
      </c>
      <c r="D300" s="567">
        <v>1760</v>
      </c>
      <c r="E300" s="700">
        <v>84.5</v>
      </c>
      <c r="F300" s="702">
        <v>87.2</v>
      </c>
      <c r="G300" s="554">
        <v>86</v>
      </c>
      <c r="H300" s="702">
        <v>3.4</v>
      </c>
    </row>
    <row r="301" spans="2:14" ht="10.5" customHeight="1" x14ac:dyDescent="0.2">
      <c r="B301" s="298" t="s">
        <v>149</v>
      </c>
      <c r="C301" s="554">
        <v>891</v>
      </c>
      <c r="D301" s="567">
        <v>1912</v>
      </c>
      <c r="E301" s="700">
        <v>85.6</v>
      </c>
      <c r="F301" s="702">
        <v>92.6</v>
      </c>
      <c r="G301" s="554">
        <v>91</v>
      </c>
      <c r="H301" s="702">
        <v>3.5</v>
      </c>
    </row>
    <row r="302" spans="2:14" ht="10.5" customHeight="1" x14ac:dyDescent="0.2">
      <c r="B302" s="298" t="s">
        <v>150</v>
      </c>
      <c r="C302" s="554">
        <v>917</v>
      </c>
      <c r="D302" s="567">
        <v>1888</v>
      </c>
      <c r="E302" s="700">
        <v>83.2</v>
      </c>
      <c r="F302" s="702">
        <v>93.4</v>
      </c>
      <c r="G302" s="554">
        <v>89</v>
      </c>
      <c r="H302" s="702">
        <v>3.4</v>
      </c>
    </row>
    <row r="303" spans="2:14" ht="10.5" customHeight="1" x14ac:dyDescent="0.2">
      <c r="B303" s="298" t="s">
        <v>748</v>
      </c>
      <c r="C303" s="554">
        <v>921</v>
      </c>
      <c r="D303" s="567">
        <v>1717</v>
      </c>
      <c r="E303" s="700">
        <v>99.6</v>
      </c>
      <c r="F303" s="702">
        <v>87.9</v>
      </c>
      <c r="G303" s="554">
        <v>83</v>
      </c>
      <c r="H303" s="702">
        <v>3.1</v>
      </c>
    </row>
    <row r="304" spans="2:14" ht="10.5" customHeight="1" x14ac:dyDescent="0.2">
      <c r="B304" s="298" t="s">
        <v>749</v>
      </c>
      <c r="C304" s="554">
        <v>913</v>
      </c>
      <c r="D304" s="567">
        <v>1673</v>
      </c>
      <c r="E304" s="700">
        <v>128.6</v>
      </c>
      <c r="F304" s="702">
        <v>87.7</v>
      </c>
      <c r="G304" s="554">
        <v>84</v>
      </c>
      <c r="H304" s="702">
        <v>3</v>
      </c>
    </row>
    <row r="305" spans="2:8" ht="10.5" customHeight="1" x14ac:dyDescent="0.2">
      <c r="B305" s="298"/>
      <c r="C305" s="554"/>
      <c r="D305" s="567"/>
      <c r="E305" s="729"/>
      <c r="F305" s="702"/>
      <c r="G305" s="554"/>
      <c r="H305" s="702"/>
    </row>
    <row r="306" spans="2:8" ht="10.5" customHeight="1" x14ac:dyDescent="0.2">
      <c r="B306" s="298" t="s">
        <v>750</v>
      </c>
      <c r="C306" s="554">
        <v>1286</v>
      </c>
      <c r="D306" s="567">
        <v>1677</v>
      </c>
      <c r="E306" s="700">
        <v>153.80000000000001</v>
      </c>
      <c r="F306" s="702">
        <v>88.7</v>
      </c>
      <c r="G306" s="554">
        <v>88</v>
      </c>
      <c r="H306" s="702">
        <v>3.1</v>
      </c>
    </row>
    <row r="307" spans="2:8" ht="10.5" customHeight="1" x14ac:dyDescent="0.2">
      <c r="B307" s="298" t="s">
        <v>751</v>
      </c>
      <c r="C307" s="554">
        <v>1323</v>
      </c>
      <c r="D307" s="567">
        <v>1787</v>
      </c>
      <c r="E307" s="700">
        <v>164.8</v>
      </c>
      <c r="F307" s="702">
        <v>95.7</v>
      </c>
      <c r="G307" s="554">
        <v>94</v>
      </c>
      <c r="H307" s="702">
        <v>3.3</v>
      </c>
    </row>
    <row r="308" spans="2:8" ht="10.5" customHeight="1" x14ac:dyDescent="0.2">
      <c r="B308" s="298" t="s">
        <v>752</v>
      </c>
      <c r="C308" s="554">
        <v>1401</v>
      </c>
      <c r="D308" s="567">
        <v>2081</v>
      </c>
      <c r="E308" s="700">
        <v>147.4</v>
      </c>
      <c r="F308" s="702">
        <v>112</v>
      </c>
      <c r="G308" s="554">
        <v>109</v>
      </c>
      <c r="H308" s="702">
        <v>3.7</v>
      </c>
    </row>
    <row r="309" spans="2:8" ht="10.5" customHeight="1" x14ac:dyDescent="0.2">
      <c r="B309" s="298" t="s">
        <v>753</v>
      </c>
      <c r="C309" s="554">
        <v>1478</v>
      </c>
      <c r="D309" s="567">
        <v>2019</v>
      </c>
      <c r="E309" s="700">
        <v>189.9</v>
      </c>
      <c r="F309" s="702">
        <v>113.6</v>
      </c>
      <c r="G309" s="554">
        <v>111</v>
      </c>
      <c r="H309" s="702">
        <v>3.7</v>
      </c>
    </row>
    <row r="310" spans="2:8" ht="10.5" customHeight="1" x14ac:dyDescent="0.2">
      <c r="B310" s="298" t="s">
        <v>754</v>
      </c>
      <c r="C310" s="554">
        <v>1346</v>
      </c>
      <c r="D310" s="567">
        <v>1912</v>
      </c>
      <c r="E310" s="700">
        <v>214.5</v>
      </c>
      <c r="F310" s="702">
        <v>110.5</v>
      </c>
      <c r="G310" s="554">
        <v>108</v>
      </c>
      <c r="H310" s="702">
        <v>3.5</v>
      </c>
    </row>
    <row r="311" spans="2:8" ht="10.5" customHeight="1" x14ac:dyDescent="0.2">
      <c r="B311" s="298"/>
      <c r="C311" s="554"/>
      <c r="D311" s="567"/>
      <c r="E311" s="729"/>
      <c r="F311" s="702"/>
      <c r="G311" s="554"/>
      <c r="H311" s="702"/>
    </row>
    <row r="312" spans="2:8" ht="10.5" customHeight="1" x14ac:dyDescent="0.2">
      <c r="B312" s="298" t="s">
        <v>755</v>
      </c>
      <c r="C312" s="554">
        <v>1361</v>
      </c>
      <c r="D312" s="567">
        <v>1899</v>
      </c>
      <c r="E312" s="700">
        <v>222.4</v>
      </c>
      <c r="F312" s="702">
        <v>107.4</v>
      </c>
      <c r="G312" s="554">
        <v>105</v>
      </c>
      <c r="H312" s="702">
        <v>3.3</v>
      </c>
    </row>
    <row r="313" spans="2:8" ht="10.5" customHeight="1" x14ac:dyDescent="0.2">
      <c r="B313" s="298" t="s">
        <v>756</v>
      </c>
      <c r="C313" s="554">
        <v>1366</v>
      </c>
      <c r="D313" s="567">
        <v>1879</v>
      </c>
      <c r="E313" s="700">
        <v>284.7</v>
      </c>
      <c r="F313" s="702">
        <v>104.2</v>
      </c>
      <c r="G313" s="554">
        <v>101</v>
      </c>
      <c r="H313" s="702">
        <v>3.1</v>
      </c>
    </row>
    <row r="314" spans="2:8" ht="10.5" customHeight="1" x14ac:dyDescent="0.2">
      <c r="B314" s="298" t="s">
        <v>757</v>
      </c>
      <c r="C314" s="554">
        <v>1360</v>
      </c>
      <c r="D314" s="567">
        <v>1941</v>
      </c>
      <c r="E314" s="700">
        <v>324.39999999999998</v>
      </c>
      <c r="F314" s="702">
        <v>107.5</v>
      </c>
      <c r="G314" s="554">
        <v>106</v>
      </c>
      <c r="H314" s="702">
        <v>3.2</v>
      </c>
    </row>
    <row r="315" spans="2:8" ht="10.5" customHeight="1" x14ac:dyDescent="0.2">
      <c r="B315" s="298" t="s">
        <v>758</v>
      </c>
      <c r="C315" s="554">
        <v>1427</v>
      </c>
      <c r="D315" s="567">
        <v>2075</v>
      </c>
      <c r="E315" s="700">
        <v>362.2</v>
      </c>
      <c r="F315" s="702">
        <v>114.6</v>
      </c>
      <c r="G315" s="554">
        <v>113</v>
      </c>
      <c r="H315" s="702">
        <v>3.3</v>
      </c>
    </row>
    <row r="316" spans="2:8" ht="10.5" customHeight="1" x14ac:dyDescent="0.2">
      <c r="B316" s="298" t="s">
        <v>759</v>
      </c>
      <c r="C316" s="554">
        <v>1524</v>
      </c>
      <c r="D316" s="567">
        <v>2275</v>
      </c>
      <c r="E316" s="700">
        <v>340.2</v>
      </c>
      <c r="F316" s="702">
        <v>126.2</v>
      </c>
      <c r="G316" s="554">
        <v>125</v>
      </c>
      <c r="H316" s="702">
        <v>3.6</v>
      </c>
    </row>
    <row r="317" spans="2:8" ht="10.5" customHeight="1" x14ac:dyDescent="0.2">
      <c r="B317" s="298"/>
      <c r="C317" s="554"/>
      <c r="D317" s="567"/>
      <c r="E317" s="729"/>
      <c r="F317" s="702"/>
      <c r="G317" s="554"/>
      <c r="H317" s="702"/>
    </row>
    <row r="318" spans="2:8" ht="10.5" customHeight="1" x14ac:dyDescent="0.2">
      <c r="B318" s="298" t="s">
        <v>760</v>
      </c>
      <c r="C318" s="554">
        <v>1665</v>
      </c>
      <c r="D318" s="567">
        <v>2360</v>
      </c>
      <c r="E318" s="700">
        <v>338.1</v>
      </c>
      <c r="F318" s="702">
        <v>130.80000000000001</v>
      </c>
      <c r="G318" s="554">
        <v>130</v>
      </c>
      <c r="H318" s="702">
        <v>3.7</v>
      </c>
    </row>
    <row r="319" spans="2:8" ht="10.5" customHeight="1" x14ac:dyDescent="0.2">
      <c r="B319" s="298" t="s">
        <v>761</v>
      </c>
      <c r="C319" s="554">
        <v>1654</v>
      </c>
      <c r="D319" s="567">
        <v>2189</v>
      </c>
      <c r="E319" s="700">
        <v>399</v>
      </c>
      <c r="F319" s="702">
        <v>112.7</v>
      </c>
      <c r="G319" s="554">
        <v>112</v>
      </c>
      <c r="H319" s="702">
        <v>3.1</v>
      </c>
    </row>
    <row r="320" spans="2:8" ht="10.5" customHeight="1" x14ac:dyDescent="0.2">
      <c r="B320" s="298" t="s">
        <v>449</v>
      </c>
      <c r="C320" s="554">
        <v>1653</v>
      </c>
      <c r="D320" s="567">
        <v>2267</v>
      </c>
      <c r="E320" s="700">
        <v>448.3</v>
      </c>
      <c r="F320" s="702">
        <v>129.6</v>
      </c>
      <c r="G320" s="554">
        <v>129</v>
      </c>
      <c r="H320" s="702">
        <v>3.5</v>
      </c>
    </row>
    <row r="321" spans="2:8" ht="10.5" customHeight="1" x14ac:dyDescent="0.2">
      <c r="B321" s="298" t="s">
        <v>450</v>
      </c>
      <c r="C321" s="554">
        <v>1570</v>
      </c>
      <c r="D321" s="567">
        <v>2101</v>
      </c>
      <c r="E321" s="700">
        <v>483.1</v>
      </c>
      <c r="F321" s="702">
        <v>119.6</v>
      </c>
      <c r="G321" s="554">
        <v>122</v>
      </c>
      <c r="H321" s="702">
        <v>3.2</v>
      </c>
    </row>
    <row r="322" spans="2:8" ht="10.5" customHeight="1" x14ac:dyDescent="0.2">
      <c r="B322" s="298" t="s">
        <v>451</v>
      </c>
      <c r="C322" s="554">
        <v>1585</v>
      </c>
      <c r="D322" s="567">
        <v>1973</v>
      </c>
      <c r="E322" s="700">
        <v>623.20000000000005</v>
      </c>
      <c r="F322" s="702">
        <v>119</v>
      </c>
      <c r="G322" s="554">
        <v>124</v>
      </c>
      <c r="H322" s="702">
        <v>3.2</v>
      </c>
    </row>
    <row r="323" spans="2:8" ht="10.5" customHeight="1" x14ac:dyDescent="0.2">
      <c r="B323" s="298"/>
      <c r="C323" s="554"/>
      <c r="D323" s="567"/>
      <c r="E323" s="729"/>
      <c r="F323" s="702"/>
      <c r="G323" s="554"/>
      <c r="H323" s="702"/>
    </row>
    <row r="324" spans="2:8" ht="10.5" customHeight="1" x14ac:dyDescent="0.2">
      <c r="B324" s="298" t="s">
        <v>320</v>
      </c>
      <c r="C324" s="554">
        <v>1707</v>
      </c>
      <c r="D324" s="567">
        <v>2194</v>
      </c>
      <c r="E324" s="700">
        <v>523</v>
      </c>
      <c r="F324" s="702">
        <v>126.5</v>
      </c>
      <c r="G324" s="554">
        <v>131</v>
      </c>
      <c r="H324" s="702">
        <v>3.3</v>
      </c>
    </row>
    <row r="325" spans="2:8" ht="10.5" customHeight="1" x14ac:dyDescent="0.2">
      <c r="B325" s="298" t="s">
        <v>321</v>
      </c>
      <c r="C325" s="554">
        <v>1699</v>
      </c>
      <c r="D325" s="567">
        <v>2172</v>
      </c>
      <c r="E325" s="700">
        <v>632.20000000000005</v>
      </c>
      <c r="F325" s="702">
        <v>127.9</v>
      </c>
      <c r="G325" s="554">
        <v>133</v>
      </c>
      <c r="H325" s="702">
        <v>3.3</v>
      </c>
    </row>
    <row r="326" spans="2:8" ht="10.5" customHeight="1" x14ac:dyDescent="0.2">
      <c r="B326" s="298" t="s">
        <v>322</v>
      </c>
      <c r="C326" s="554">
        <v>1736</v>
      </c>
      <c r="D326" s="567">
        <v>2061</v>
      </c>
      <c r="E326" s="700">
        <v>752.1</v>
      </c>
      <c r="F326" s="702">
        <v>125</v>
      </c>
      <c r="G326" s="554">
        <v>130</v>
      </c>
      <c r="H326" s="702">
        <v>3.2</v>
      </c>
    </row>
    <row r="327" spans="2:8" ht="10.5" customHeight="1" x14ac:dyDescent="0.2">
      <c r="B327" s="298" t="s">
        <v>323</v>
      </c>
      <c r="C327" s="554">
        <v>1780</v>
      </c>
      <c r="D327" s="567">
        <v>2006</v>
      </c>
      <c r="E327" s="700">
        <v>724.9</v>
      </c>
      <c r="F327" s="702">
        <v>119.2</v>
      </c>
      <c r="G327" s="554">
        <v>126</v>
      </c>
      <c r="H327" s="702">
        <v>3</v>
      </c>
    </row>
    <row r="328" spans="2:8" ht="10.5" customHeight="1" x14ac:dyDescent="0.2">
      <c r="B328" s="298" t="s">
        <v>279</v>
      </c>
      <c r="C328" s="554">
        <v>1647</v>
      </c>
      <c r="D328" s="567">
        <v>2145</v>
      </c>
      <c r="E328" s="700">
        <v>779</v>
      </c>
      <c r="F328" s="702">
        <v>123</v>
      </c>
      <c r="G328" s="554">
        <v>131</v>
      </c>
      <c r="H328" s="702">
        <v>3</v>
      </c>
    </row>
    <row r="329" spans="2:8" ht="10.5" customHeight="1" x14ac:dyDescent="0.2">
      <c r="B329" s="298"/>
      <c r="C329" s="554"/>
      <c r="D329" s="567"/>
      <c r="E329" s="729"/>
      <c r="F329" s="702"/>
      <c r="G329" s="554"/>
      <c r="H329" s="702"/>
    </row>
    <row r="330" spans="2:8" ht="10.5" customHeight="1" x14ac:dyDescent="0.2">
      <c r="B330" s="298" t="s">
        <v>324</v>
      </c>
      <c r="C330" s="554">
        <v>1678</v>
      </c>
      <c r="D330" s="588">
        <v>1864</v>
      </c>
      <c r="E330" s="700">
        <v>899.4</v>
      </c>
      <c r="F330" s="702">
        <v>106.9</v>
      </c>
      <c r="G330" s="554">
        <v>115</v>
      </c>
      <c r="H330" s="702">
        <v>2.6</v>
      </c>
    </row>
    <row r="331" spans="2:8" ht="10.5" customHeight="1" x14ac:dyDescent="0.2">
      <c r="B331" s="298" t="s">
        <v>325</v>
      </c>
      <c r="C331" s="554">
        <v>1710</v>
      </c>
      <c r="D331" s="588">
        <v>2017</v>
      </c>
      <c r="E331" s="700">
        <v>933.9</v>
      </c>
      <c r="F331" s="702">
        <v>116.6</v>
      </c>
      <c r="G331" s="554">
        <v>123</v>
      </c>
      <c r="H331" s="702">
        <v>2.8</v>
      </c>
    </row>
    <row r="332" spans="2:8" ht="10.5" customHeight="1" x14ac:dyDescent="0.2">
      <c r="B332" s="298" t="s">
        <v>278</v>
      </c>
      <c r="C332" s="560">
        <v>1663</v>
      </c>
      <c r="D332" s="330">
        <v>2079</v>
      </c>
      <c r="E332" s="703">
        <v>1219.8</v>
      </c>
      <c r="F332" s="700">
        <v>135</v>
      </c>
      <c r="G332" s="560">
        <v>146</v>
      </c>
      <c r="H332" s="702">
        <v>3.2</v>
      </c>
    </row>
    <row r="333" spans="2:8" ht="10.5" customHeight="1" x14ac:dyDescent="0.2">
      <c r="B333" s="298" t="s">
        <v>715</v>
      </c>
      <c r="C333" s="560">
        <v>1663</v>
      </c>
      <c r="D333" s="330">
        <v>2131</v>
      </c>
      <c r="E333" s="703">
        <v>1020.1</v>
      </c>
      <c r="F333" s="700">
        <v>156.80000000000001</v>
      </c>
      <c r="G333" s="560">
        <v>174</v>
      </c>
      <c r="H333" s="702">
        <v>3.8</v>
      </c>
    </row>
    <row r="334" spans="2:8" ht="10.5" customHeight="1" x14ac:dyDescent="0.2">
      <c r="B334" s="298" t="s">
        <v>743</v>
      </c>
      <c r="C334" s="560">
        <v>1651</v>
      </c>
      <c r="D334" s="588">
        <v>2158</v>
      </c>
      <c r="E334" s="703">
        <v>1075.4000000000001</v>
      </c>
      <c r="F334" s="700">
        <v>159.69999999999999</v>
      </c>
      <c r="G334" s="560">
        <v>182</v>
      </c>
      <c r="H334" s="700">
        <v>3.9</v>
      </c>
    </row>
    <row r="335" spans="2:8" ht="10.5" customHeight="1" x14ac:dyDescent="0.2">
      <c r="B335" s="298"/>
      <c r="C335" s="560"/>
      <c r="D335" s="588"/>
      <c r="E335" s="703"/>
      <c r="F335" s="700"/>
      <c r="G335" s="560"/>
      <c r="H335" s="700"/>
    </row>
    <row r="336" spans="2:8" ht="10.5" customHeight="1" x14ac:dyDescent="0.2">
      <c r="B336" s="298" t="s">
        <v>496</v>
      </c>
      <c r="C336" s="560">
        <v>1622</v>
      </c>
      <c r="D336" s="330">
        <v>2290</v>
      </c>
      <c r="E336" s="703">
        <v>995.4</v>
      </c>
      <c r="F336" s="700">
        <v>171.4</v>
      </c>
      <c r="G336" s="560">
        <v>193</v>
      </c>
      <c r="H336" s="700">
        <v>4.0999999999999996</v>
      </c>
    </row>
    <row r="337" spans="2:8" ht="10.5" customHeight="1" x14ac:dyDescent="0.2">
      <c r="B337" s="298" t="s">
        <v>382</v>
      </c>
      <c r="C337" s="560">
        <v>1651</v>
      </c>
      <c r="D337" s="330">
        <v>2497</v>
      </c>
      <c r="E337" s="703">
        <v>1299.5</v>
      </c>
      <c r="F337" s="700">
        <v>187.1</v>
      </c>
      <c r="G337" s="560">
        <v>206</v>
      </c>
      <c r="H337" s="700">
        <v>4.4000000000000004</v>
      </c>
    </row>
    <row r="338" spans="2:8" ht="10.5" customHeight="1" x14ac:dyDescent="0.2">
      <c r="B338" s="298" t="s">
        <v>795</v>
      </c>
      <c r="C338" s="560">
        <v>1615</v>
      </c>
      <c r="D338" s="330">
        <v>2441</v>
      </c>
      <c r="E338" s="703">
        <v>1414.9</v>
      </c>
      <c r="F338" s="700">
        <v>181.7</v>
      </c>
      <c r="G338" s="560">
        <v>198</v>
      </c>
      <c r="H338" s="700">
        <v>4.0999999999999996</v>
      </c>
    </row>
    <row r="339" spans="2:8" ht="10.5" customHeight="1" x14ac:dyDescent="0.2">
      <c r="B339" s="300">
        <v>39692</v>
      </c>
      <c r="C339" s="560">
        <v>1613</v>
      </c>
      <c r="D339" s="330">
        <v>2383</v>
      </c>
      <c r="E339" s="703">
        <v>1585.4</v>
      </c>
      <c r="F339" s="700">
        <v>180.7</v>
      </c>
      <c r="G339" s="560">
        <v>199</v>
      </c>
      <c r="H339" s="700">
        <v>4.0999999999999996</v>
      </c>
    </row>
    <row r="340" spans="2:8" ht="10.5" customHeight="1" x14ac:dyDescent="0.2">
      <c r="B340" s="300">
        <v>40087</v>
      </c>
      <c r="C340" s="560">
        <v>1594</v>
      </c>
      <c r="D340" s="330">
        <v>2474</v>
      </c>
      <c r="E340" s="703">
        <v>1496.8</v>
      </c>
      <c r="F340" s="700">
        <v>191.9</v>
      </c>
      <c r="G340" s="560">
        <v>215</v>
      </c>
      <c r="H340" s="700">
        <v>4.4000000000000004</v>
      </c>
    </row>
    <row r="341" spans="2:8" ht="10.5" customHeight="1" x14ac:dyDescent="0.2">
      <c r="B341" s="300"/>
      <c r="C341" s="560"/>
      <c r="D341" s="330"/>
      <c r="E341" s="714"/>
      <c r="F341" s="700"/>
      <c r="G341" s="560"/>
      <c r="H341" s="700"/>
    </row>
    <row r="342" spans="2:8" ht="10.5" customHeight="1" x14ac:dyDescent="0.2">
      <c r="B342" s="491" t="s">
        <v>332</v>
      </c>
      <c r="C342" s="560">
        <v>1584</v>
      </c>
      <c r="D342" s="330">
        <v>2601</v>
      </c>
      <c r="E342" s="703">
        <v>1526.2</v>
      </c>
      <c r="F342" s="700">
        <v>205.1</v>
      </c>
      <c r="G342" s="560">
        <v>231</v>
      </c>
      <c r="H342" s="700">
        <v>4.5999999999999996</v>
      </c>
    </row>
    <row r="343" spans="2:8" ht="10.5" customHeight="1" x14ac:dyDescent="0.2">
      <c r="B343" s="491" t="s">
        <v>335</v>
      </c>
      <c r="C343" s="560">
        <v>1579</v>
      </c>
      <c r="D343" s="330">
        <v>2651</v>
      </c>
      <c r="E343" s="703">
        <v>1789.3</v>
      </c>
      <c r="F343" s="700">
        <v>206</v>
      </c>
      <c r="G343" s="560">
        <v>237</v>
      </c>
      <c r="H343" s="700">
        <v>4.5999999999999996</v>
      </c>
    </row>
    <row r="344" spans="2:8" ht="10.5" customHeight="1" x14ac:dyDescent="0.2">
      <c r="B344" s="491" t="s">
        <v>1318</v>
      </c>
      <c r="C344" s="560">
        <v>1574</v>
      </c>
      <c r="D344" s="330">
        <v>2734</v>
      </c>
      <c r="E344" s="703">
        <v>1807.2</v>
      </c>
      <c r="F344" s="700">
        <v>213.5</v>
      </c>
      <c r="G344" s="560">
        <v>245</v>
      </c>
      <c r="H344" s="700">
        <v>4.7</v>
      </c>
    </row>
    <row r="345" spans="2:8" ht="10.5" customHeight="1" x14ac:dyDescent="0.2">
      <c r="B345" s="491" t="s">
        <v>1356</v>
      </c>
      <c r="C345" s="560">
        <v>1562</v>
      </c>
      <c r="D345" s="330">
        <v>2844</v>
      </c>
      <c r="E345" s="703">
        <v>2045.3</v>
      </c>
      <c r="F345" s="700">
        <v>224.2</v>
      </c>
      <c r="G345" s="560">
        <v>236</v>
      </c>
      <c r="H345" s="700">
        <v>4.5</v>
      </c>
    </row>
    <row r="346" spans="2:8" ht="10.5" customHeight="1" x14ac:dyDescent="0.2">
      <c r="B346" s="491" t="s">
        <v>1357</v>
      </c>
      <c r="C346" s="560">
        <v>1523</v>
      </c>
      <c r="D346" s="330">
        <v>2926</v>
      </c>
      <c r="E346" s="703">
        <v>2232.9</v>
      </c>
      <c r="F346" s="700">
        <v>233</v>
      </c>
      <c r="G346" s="560">
        <v>254</v>
      </c>
      <c r="H346" s="700">
        <v>4.7</v>
      </c>
    </row>
    <row r="347" spans="2:8" ht="10.5" customHeight="1" x14ac:dyDescent="0.2">
      <c r="B347" s="491"/>
      <c r="C347" s="560"/>
      <c r="D347" s="330"/>
      <c r="E347" s="703"/>
      <c r="F347" s="700"/>
      <c r="G347" s="560"/>
      <c r="H347" s="700"/>
    </row>
    <row r="348" spans="2:8" ht="10.5" customHeight="1" x14ac:dyDescent="0.2">
      <c r="B348" s="491" t="s">
        <v>1400</v>
      </c>
      <c r="C348" s="560">
        <v>1512</v>
      </c>
      <c r="D348" s="330">
        <v>3011</v>
      </c>
      <c r="E348" s="703">
        <v>2225.6999999999998</v>
      </c>
      <c r="F348" s="700">
        <v>243.1</v>
      </c>
      <c r="G348" s="560">
        <v>263</v>
      </c>
      <c r="H348" s="700">
        <v>4.8</v>
      </c>
    </row>
    <row r="349" spans="2:8" ht="10.5" customHeight="1" x14ac:dyDescent="0.2">
      <c r="B349" s="492" t="s">
        <v>1423</v>
      </c>
      <c r="C349" s="561">
        <v>1481</v>
      </c>
      <c r="D349" s="589">
        <v>2906</v>
      </c>
      <c r="E349" s="701">
        <v>2499.5</v>
      </c>
      <c r="F349" s="701">
        <v>232.5</v>
      </c>
      <c r="G349" s="561">
        <v>255</v>
      </c>
      <c r="H349" s="701">
        <v>4.5999999999999996</v>
      </c>
    </row>
    <row r="350" spans="2:8" ht="6" customHeight="1" x14ac:dyDescent="0.2">
      <c r="B350" s="1237"/>
      <c r="C350" s="567"/>
      <c r="D350" s="1327"/>
      <c r="E350" s="704"/>
      <c r="F350" s="704"/>
      <c r="G350" s="567"/>
      <c r="H350" s="704"/>
    </row>
    <row r="351" spans="2:8" ht="9.75" customHeight="1" x14ac:dyDescent="0.2">
      <c r="B351" s="1241" t="s">
        <v>1312</v>
      </c>
      <c r="C351" s="209"/>
    </row>
    <row r="352" spans="2:8" ht="10.5" customHeight="1" x14ac:dyDescent="0.2">
      <c r="B352" s="1241" t="s">
        <v>1311</v>
      </c>
      <c r="C352" s="209"/>
    </row>
    <row r="353" spans="2:10" ht="10.5" customHeight="1" x14ac:dyDescent="0.2">
      <c r="B353" s="1241" t="s">
        <v>1313</v>
      </c>
      <c r="C353" s="209"/>
    </row>
    <row r="354" spans="2:10" ht="10.5" customHeight="1" x14ac:dyDescent="0.2">
      <c r="B354" s="1241" t="s">
        <v>1089</v>
      </c>
      <c r="C354" s="209"/>
    </row>
    <row r="355" spans="2:10" ht="10.5" customHeight="1" x14ac:dyDescent="0.2">
      <c r="B355" s="1241" t="s">
        <v>1257</v>
      </c>
      <c r="C355" s="209"/>
    </row>
    <row r="356" spans="2:10" ht="10.5" customHeight="1" x14ac:dyDescent="0.2">
      <c r="B356" s="1241" t="s">
        <v>1258</v>
      </c>
      <c r="C356" s="209"/>
    </row>
    <row r="357" spans="2:10" ht="10.5" customHeight="1" x14ac:dyDescent="0.2">
      <c r="B357" s="48"/>
      <c r="C357" s="58"/>
      <c r="D357" s="58"/>
      <c r="E357" s="58"/>
      <c r="F357" s="58"/>
      <c r="G357" s="58"/>
      <c r="H357" s="58"/>
      <c r="I357" s="58"/>
    </row>
    <row r="358" spans="2:10" ht="10.5" customHeight="1" x14ac:dyDescent="0.2">
      <c r="B358" s="48"/>
    </row>
    <row r="359" spans="2:10" ht="10.5" customHeight="1" x14ac:dyDescent="0.2">
      <c r="B359" s="48"/>
    </row>
    <row r="360" spans="2:10" ht="10.5" customHeight="1" x14ac:dyDescent="0.2">
      <c r="B360" s="48"/>
    </row>
    <row r="361" spans="2:10" ht="10.5" customHeight="1" x14ac:dyDescent="0.2">
      <c r="B361" s="48"/>
    </row>
    <row r="362" spans="2:10" ht="10.5" customHeight="1" x14ac:dyDescent="0.2">
      <c r="B362" s="48"/>
    </row>
    <row r="363" spans="2:10" ht="10.5" customHeight="1" x14ac:dyDescent="0.2">
      <c r="B363" s="48"/>
    </row>
    <row r="364" spans="2:10" ht="10.5" customHeight="1" x14ac:dyDescent="0.2">
      <c r="B364" s="48"/>
      <c r="G364" s="149">
        <v>62</v>
      </c>
    </row>
    <row r="365" spans="2:10" ht="10.5" customHeight="1" x14ac:dyDescent="0.2"/>
    <row r="366" spans="2:10" ht="11.45" customHeight="1" x14ac:dyDescent="0.2">
      <c r="B366" s="60" t="s">
        <v>25</v>
      </c>
    </row>
    <row r="367" spans="2:10" ht="11.45" customHeight="1" x14ac:dyDescent="0.2">
      <c r="B367" s="1685" t="s">
        <v>414</v>
      </c>
      <c r="C367" s="1698" t="s">
        <v>1090</v>
      </c>
      <c r="D367" s="1699"/>
      <c r="E367" s="1699"/>
      <c r="F367" s="1699"/>
      <c r="G367" s="1700"/>
      <c r="H367" s="1698" t="s">
        <v>1091</v>
      </c>
      <c r="I367" s="1699"/>
      <c r="J367" s="1700"/>
    </row>
    <row r="368" spans="2:10" ht="35.25" customHeight="1" x14ac:dyDescent="0.2">
      <c r="B368" s="1686"/>
      <c r="C368" s="272" t="s">
        <v>463</v>
      </c>
      <c r="D368" s="272" t="s">
        <v>464</v>
      </c>
      <c r="E368" s="272" t="s">
        <v>880</v>
      </c>
      <c r="F368" s="272" t="s">
        <v>879</v>
      </c>
      <c r="G368" s="272" t="s">
        <v>142</v>
      </c>
      <c r="H368" s="272" t="s">
        <v>454</v>
      </c>
      <c r="I368" s="272" t="s">
        <v>455</v>
      </c>
      <c r="J368" s="272" t="s">
        <v>142</v>
      </c>
    </row>
    <row r="369" spans="2:10" ht="11.45" customHeight="1" x14ac:dyDescent="0.2">
      <c r="B369" s="1687"/>
      <c r="C369" s="1698" t="s">
        <v>169</v>
      </c>
      <c r="D369" s="1699"/>
      <c r="E369" s="1699"/>
      <c r="F369" s="1699"/>
      <c r="G369" s="1699"/>
      <c r="H369" s="1699"/>
      <c r="I369" s="1699"/>
      <c r="J369" s="1700"/>
    </row>
    <row r="370" spans="2:10" ht="10.5" customHeight="1" x14ac:dyDescent="0.2">
      <c r="B370" s="399">
        <v>1970</v>
      </c>
      <c r="C370" s="500">
        <v>25257</v>
      </c>
      <c r="D370" s="500">
        <v>1700</v>
      </c>
      <c r="E370" s="500">
        <v>2508</v>
      </c>
      <c r="F370" s="500">
        <v>3671</v>
      </c>
      <c r="G370" s="500">
        <f>SUM(C370:F370)</f>
        <v>33136</v>
      </c>
      <c r="H370" s="500" t="s">
        <v>452</v>
      </c>
      <c r="I370" s="500" t="s">
        <v>452</v>
      </c>
      <c r="J370" s="500">
        <v>2546</v>
      </c>
    </row>
    <row r="371" spans="2:10" ht="10.5" customHeight="1" x14ac:dyDescent="0.2">
      <c r="B371" s="399">
        <v>1971</v>
      </c>
      <c r="C371" s="500">
        <v>20572</v>
      </c>
      <c r="D371" s="500">
        <v>2151</v>
      </c>
      <c r="E371" s="500">
        <v>2569</v>
      </c>
      <c r="F371" s="500">
        <v>4132</v>
      </c>
      <c r="G371" s="500">
        <f>SUM(C371:F371)</f>
        <v>29424</v>
      </c>
      <c r="H371" s="500" t="s">
        <v>452</v>
      </c>
      <c r="I371" s="500" t="s">
        <v>452</v>
      </c>
      <c r="J371" s="500">
        <v>2135</v>
      </c>
    </row>
    <row r="372" spans="2:10" ht="10.5" customHeight="1" x14ac:dyDescent="0.2">
      <c r="B372" s="399">
        <v>1972</v>
      </c>
      <c r="C372" s="500">
        <v>20110</v>
      </c>
      <c r="D372" s="500">
        <v>1830</v>
      </c>
      <c r="E372" s="500">
        <v>2419</v>
      </c>
      <c r="F372" s="500">
        <v>4742</v>
      </c>
      <c r="G372" s="500">
        <f>SUM(C372:F372)</f>
        <v>29101</v>
      </c>
      <c r="H372" s="500">
        <v>954</v>
      </c>
      <c r="I372" s="500">
        <v>1195</v>
      </c>
      <c r="J372" s="500">
        <f>+I372+H372</f>
        <v>2149</v>
      </c>
    </row>
    <row r="373" spans="2:10" ht="10.5" customHeight="1" x14ac:dyDescent="0.2">
      <c r="B373" s="399">
        <v>1973</v>
      </c>
      <c r="C373" s="500">
        <v>19711</v>
      </c>
      <c r="D373" s="500">
        <v>2215</v>
      </c>
      <c r="E373" s="500">
        <v>3161</v>
      </c>
      <c r="F373" s="500">
        <v>4520</v>
      </c>
      <c r="G373" s="500">
        <f>SUM(C373:F373)</f>
        <v>29607</v>
      </c>
      <c r="H373" s="500">
        <v>925</v>
      </c>
      <c r="I373" s="500">
        <v>1263</v>
      </c>
      <c r="J373" s="500">
        <f>+I373+H373</f>
        <v>2188</v>
      </c>
    </row>
    <row r="374" spans="2:10" ht="10.5" customHeight="1" x14ac:dyDescent="0.2">
      <c r="B374" s="399">
        <v>1974</v>
      </c>
      <c r="C374" s="500">
        <v>20874</v>
      </c>
      <c r="D374" s="500">
        <v>1767</v>
      </c>
      <c r="E374" s="500">
        <v>2920</v>
      </c>
      <c r="F374" s="500">
        <v>4735</v>
      </c>
      <c r="G374" s="500">
        <f>SUM(C374:F374)</f>
        <v>30296</v>
      </c>
      <c r="H374" s="500">
        <v>992</v>
      </c>
      <c r="I374" s="500">
        <v>1278</v>
      </c>
      <c r="J374" s="500">
        <f>+I374+H374</f>
        <v>2270</v>
      </c>
    </row>
    <row r="375" spans="2:10" ht="10.5" customHeight="1" x14ac:dyDescent="0.2">
      <c r="B375" s="399"/>
      <c r="C375" s="500"/>
      <c r="D375" s="500"/>
      <c r="E375" s="500"/>
      <c r="F375" s="500"/>
      <c r="G375" s="500"/>
      <c r="H375" s="500"/>
      <c r="I375" s="500"/>
      <c r="J375" s="500"/>
    </row>
    <row r="376" spans="2:10" ht="10.5" customHeight="1" x14ac:dyDescent="0.2">
      <c r="B376" s="399">
        <v>1975</v>
      </c>
      <c r="C376" s="500">
        <v>20823</v>
      </c>
      <c r="D376" s="500">
        <v>1937</v>
      </c>
      <c r="E376" s="500">
        <v>3454</v>
      </c>
      <c r="F376" s="500">
        <v>4775</v>
      </c>
      <c r="G376" s="500">
        <f>SUM(C376:F376)</f>
        <v>30989</v>
      </c>
      <c r="H376" s="500">
        <v>1046</v>
      </c>
      <c r="I376" s="500">
        <v>1269</v>
      </c>
      <c r="J376" s="500">
        <f>+I376+H376</f>
        <v>2315</v>
      </c>
    </row>
    <row r="377" spans="2:10" ht="10.5" customHeight="1" x14ac:dyDescent="0.2">
      <c r="B377" s="399">
        <v>1976</v>
      </c>
      <c r="C377" s="500">
        <v>20450</v>
      </c>
      <c r="D377" s="500">
        <v>2169</v>
      </c>
      <c r="E377" s="500">
        <v>3408</v>
      </c>
      <c r="F377" s="500">
        <v>4958</v>
      </c>
      <c r="G377" s="500">
        <f>SUM(C377:F377)</f>
        <v>30985</v>
      </c>
      <c r="H377" s="500">
        <v>1142</v>
      </c>
      <c r="I377" s="500">
        <v>1211</v>
      </c>
      <c r="J377" s="500">
        <f>+I377+H377</f>
        <v>2353</v>
      </c>
    </row>
    <row r="378" spans="2:10" ht="10.5" customHeight="1" x14ac:dyDescent="0.2">
      <c r="B378" s="399">
        <v>1977</v>
      </c>
      <c r="C378" s="500">
        <v>20873</v>
      </c>
      <c r="D378" s="500">
        <v>2156</v>
      </c>
      <c r="E378" s="500">
        <v>3813</v>
      </c>
      <c r="F378" s="500">
        <v>5119</v>
      </c>
      <c r="G378" s="500">
        <f>SUM(C378:F378)</f>
        <v>31961</v>
      </c>
      <c r="H378" s="500">
        <v>1199</v>
      </c>
      <c r="I378" s="500">
        <v>1261</v>
      </c>
      <c r="J378" s="500">
        <f>+I378+H378</f>
        <v>2460</v>
      </c>
    </row>
    <row r="379" spans="2:10" ht="10.5" customHeight="1" x14ac:dyDescent="0.2">
      <c r="B379" s="399">
        <v>1978</v>
      </c>
      <c r="C379" s="500">
        <v>20599</v>
      </c>
      <c r="D379" s="500">
        <v>2034</v>
      </c>
      <c r="E379" s="500">
        <v>3815</v>
      </c>
      <c r="F379" s="500">
        <v>5340</v>
      </c>
      <c r="G379" s="500">
        <f>SUM(C379:F379)</f>
        <v>31788</v>
      </c>
      <c r="H379" s="500">
        <v>1379</v>
      </c>
      <c r="I379" s="500">
        <v>1273</v>
      </c>
      <c r="J379" s="500">
        <f>+I379+H379</f>
        <v>2652</v>
      </c>
    </row>
    <row r="380" spans="2:10" ht="10.5" customHeight="1" x14ac:dyDescent="0.2">
      <c r="B380" s="399">
        <v>1979</v>
      </c>
      <c r="C380" s="500">
        <v>20594</v>
      </c>
      <c r="D380" s="500">
        <v>1779</v>
      </c>
      <c r="E380" s="500">
        <v>3526</v>
      </c>
      <c r="F380" s="500">
        <v>5304</v>
      </c>
      <c r="G380" s="500">
        <f>SUM(C380:F380)</f>
        <v>31203</v>
      </c>
      <c r="H380" s="500">
        <v>1509</v>
      </c>
      <c r="I380" s="500">
        <v>1183</v>
      </c>
      <c r="J380" s="500">
        <f>+I380+H380</f>
        <v>2692</v>
      </c>
    </row>
    <row r="381" spans="2:10" ht="10.5" customHeight="1" x14ac:dyDescent="0.2">
      <c r="B381" s="399"/>
      <c r="C381" s="500"/>
      <c r="D381" s="500"/>
      <c r="E381" s="500"/>
      <c r="F381" s="500"/>
      <c r="G381" s="500"/>
      <c r="H381" s="500"/>
      <c r="I381" s="500"/>
      <c r="J381" s="500"/>
    </row>
    <row r="382" spans="2:10" ht="10.5" customHeight="1" x14ac:dyDescent="0.2">
      <c r="B382" s="399">
        <v>1980</v>
      </c>
      <c r="C382" s="500">
        <v>20009</v>
      </c>
      <c r="D382" s="500">
        <v>2145</v>
      </c>
      <c r="E382" s="500">
        <v>3588</v>
      </c>
      <c r="F382" s="500">
        <v>5011</v>
      </c>
      <c r="G382" s="500">
        <f t="shared" ref="G382:G406" si="0">SUM(C382:F382)</f>
        <v>30753</v>
      </c>
      <c r="H382" s="500">
        <v>1614</v>
      </c>
      <c r="I382" s="500">
        <v>1115</v>
      </c>
      <c r="J382" s="500">
        <f>+I382+H382</f>
        <v>2729</v>
      </c>
    </row>
    <row r="383" spans="2:10" ht="10.5" customHeight="1" x14ac:dyDescent="0.2">
      <c r="B383" s="399">
        <v>1981</v>
      </c>
      <c r="C383" s="500">
        <v>19335</v>
      </c>
      <c r="D383" s="500">
        <v>1936</v>
      </c>
      <c r="E383" s="500">
        <v>3824</v>
      </c>
      <c r="F383" s="500">
        <v>5648</v>
      </c>
      <c r="G383" s="500">
        <f t="shared" si="0"/>
        <v>30743</v>
      </c>
      <c r="H383" s="500">
        <v>1676</v>
      </c>
      <c r="I383" s="500">
        <v>1082</v>
      </c>
      <c r="J383" s="500">
        <f>+I383+H383</f>
        <v>2758</v>
      </c>
    </row>
    <row r="384" spans="2:10" ht="10.5" customHeight="1" x14ac:dyDescent="0.2">
      <c r="B384" s="399">
        <v>1982</v>
      </c>
      <c r="C384" s="500">
        <v>19036</v>
      </c>
      <c r="D384" s="500">
        <v>1718</v>
      </c>
      <c r="E384" s="500">
        <v>4258</v>
      </c>
      <c r="F384" s="500">
        <v>5660</v>
      </c>
      <c r="G384" s="500">
        <f t="shared" si="0"/>
        <v>30672</v>
      </c>
      <c r="H384" s="500">
        <v>1772</v>
      </c>
      <c r="I384" s="500">
        <v>1090</v>
      </c>
      <c r="J384" s="500">
        <f>+I384+H384</f>
        <v>2862</v>
      </c>
    </row>
    <row r="385" spans="2:10" ht="10.5" customHeight="1" x14ac:dyDescent="0.2">
      <c r="B385" s="399">
        <v>1983</v>
      </c>
      <c r="C385" s="500">
        <v>17660</v>
      </c>
      <c r="D385" s="500">
        <v>1040</v>
      </c>
      <c r="E385" s="500">
        <v>4429</v>
      </c>
      <c r="F385" s="500">
        <v>5993</v>
      </c>
      <c r="G385" s="500">
        <f t="shared" si="0"/>
        <v>29122</v>
      </c>
      <c r="H385" s="500">
        <v>1748</v>
      </c>
      <c r="I385" s="500">
        <v>1026</v>
      </c>
      <c r="J385" s="500">
        <f>+I385+H385</f>
        <v>2774</v>
      </c>
    </row>
    <row r="386" spans="2:10" ht="10.5" customHeight="1" x14ac:dyDescent="0.2">
      <c r="B386" s="399">
        <v>1984</v>
      </c>
      <c r="C386" s="500">
        <v>16551</v>
      </c>
      <c r="D386" s="500">
        <v>881</v>
      </c>
      <c r="E386" s="500">
        <v>4495</v>
      </c>
      <c r="F386" s="500">
        <v>5862</v>
      </c>
      <c r="G386" s="500">
        <f t="shared" si="0"/>
        <v>27789</v>
      </c>
      <c r="H386" s="500">
        <v>1673</v>
      </c>
      <c r="I386" s="500">
        <v>1105</v>
      </c>
      <c r="J386" s="500">
        <f>+I386+H386</f>
        <v>2778</v>
      </c>
    </row>
    <row r="387" spans="2:10" ht="10.5" customHeight="1" x14ac:dyDescent="0.2">
      <c r="B387" s="399"/>
      <c r="C387" s="500"/>
      <c r="D387" s="500"/>
      <c r="E387" s="500"/>
      <c r="F387" s="500"/>
      <c r="G387" s="500"/>
      <c r="H387" s="500"/>
      <c r="I387" s="500"/>
      <c r="J387" s="500"/>
    </row>
    <row r="388" spans="2:10" ht="10.5" customHeight="1" x14ac:dyDescent="0.2">
      <c r="B388" s="399">
        <v>1985</v>
      </c>
      <c r="C388" s="500">
        <v>16045</v>
      </c>
      <c r="D388" s="500">
        <v>691</v>
      </c>
      <c r="E388" s="500">
        <v>4586</v>
      </c>
      <c r="F388" s="500">
        <v>5787</v>
      </c>
      <c r="G388" s="500">
        <f t="shared" si="0"/>
        <v>27109</v>
      </c>
      <c r="H388" s="500">
        <v>1961</v>
      </c>
      <c r="I388" s="500">
        <v>833</v>
      </c>
      <c r="J388" s="500">
        <f>+I388+H388</f>
        <v>2794</v>
      </c>
    </row>
    <row r="389" spans="2:10" ht="10.5" customHeight="1" x14ac:dyDescent="0.2">
      <c r="B389" s="399">
        <v>1986</v>
      </c>
      <c r="C389" s="500">
        <v>16353</v>
      </c>
      <c r="D389" s="500">
        <v>532</v>
      </c>
      <c r="E389" s="500">
        <v>4232</v>
      </c>
      <c r="F389" s="500">
        <v>5872</v>
      </c>
      <c r="G389" s="500">
        <f t="shared" si="0"/>
        <v>26989</v>
      </c>
      <c r="H389" s="500">
        <v>2062</v>
      </c>
      <c r="I389" s="500">
        <v>818</v>
      </c>
      <c r="J389" s="500">
        <f>+I389+H389</f>
        <v>2880</v>
      </c>
    </row>
    <row r="390" spans="2:10" ht="10.5" customHeight="1" x14ac:dyDescent="0.2">
      <c r="B390" s="399">
        <v>1987</v>
      </c>
      <c r="C390" s="500">
        <v>16087</v>
      </c>
      <c r="D390" s="500">
        <v>489</v>
      </c>
      <c r="E390" s="500">
        <v>4696</v>
      </c>
      <c r="F390" s="500">
        <v>5660</v>
      </c>
      <c r="G390" s="500">
        <f t="shared" si="0"/>
        <v>26932</v>
      </c>
      <c r="H390" s="500">
        <v>2163</v>
      </c>
      <c r="I390" s="500">
        <v>826</v>
      </c>
      <c r="J390" s="500">
        <f>+I390+H390</f>
        <v>2989</v>
      </c>
    </row>
    <row r="391" spans="2:10" ht="10.5" customHeight="1" x14ac:dyDescent="0.2">
      <c r="B391" s="399">
        <v>1988</v>
      </c>
      <c r="C391" s="500">
        <v>16161</v>
      </c>
      <c r="D391" s="500">
        <v>650</v>
      </c>
      <c r="E391" s="500">
        <v>4874</v>
      </c>
      <c r="F391" s="500">
        <v>6003</v>
      </c>
      <c r="G391" s="500">
        <f t="shared" si="0"/>
        <v>27688</v>
      </c>
      <c r="H391" s="500" t="s">
        <v>452</v>
      </c>
      <c r="I391" s="500" t="s">
        <v>452</v>
      </c>
      <c r="J391" s="500">
        <v>2944</v>
      </c>
    </row>
    <row r="392" spans="2:10" ht="10.5" customHeight="1" x14ac:dyDescent="0.2">
      <c r="B392" s="399">
        <v>1989</v>
      </c>
      <c r="C392" s="500">
        <v>17644</v>
      </c>
      <c r="D392" s="500">
        <v>599</v>
      </c>
      <c r="E392" s="500">
        <v>5127</v>
      </c>
      <c r="F392" s="500">
        <v>6264</v>
      </c>
      <c r="G392" s="500">
        <f t="shared" si="0"/>
        <v>29634</v>
      </c>
      <c r="H392" s="500" t="s">
        <v>452</v>
      </c>
      <c r="I392" s="500" t="s">
        <v>452</v>
      </c>
      <c r="J392" s="500">
        <v>2885</v>
      </c>
    </row>
    <row r="393" spans="2:10" ht="10.5" customHeight="1" x14ac:dyDescent="0.2">
      <c r="B393" s="399"/>
      <c r="C393" s="500"/>
      <c r="D393" s="500"/>
      <c r="E393" s="500"/>
      <c r="F393" s="500"/>
      <c r="G393" s="500"/>
      <c r="H393" s="500"/>
      <c r="I393" s="500"/>
      <c r="J393" s="500"/>
    </row>
    <row r="394" spans="2:10" ht="10.5" customHeight="1" x14ac:dyDescent="0.2">
      <c r="B394" s="399">
        <v>1990</v>
      </c>
      <c r="C394" s="500">
        <v>17916</v>
      </c>
      <c r="D394" s="500">
        <v>495</v>
      </c>
      <c r="E394" s="500">
        <v>4658</v>
      </c>
      <c r="F394" s="500">
        <v>6910</v>
      </c>
      <c r="G394" s="500">
        <f t="shared" si="0"/>
        <v>29979</v>
      </c>
      <c r="H394" s="500" t="s">
        <v>452</v>
      </c>
      <c r="I394" s="500" t="s">
        <v>452</v>
      </c>
      <c r="J394" s="500">
        <v>2774</v>
      </c>
    </row>
    <row r="395" spans="2:10" ht="10.5" customHeight="1" x14ac:dyDescent="0.2">
      <c r="B395" s="399">
        <v>1991</v>
      </c>
      <c r="C395" s="500">
        <v>17057</v>
      </c>
      <c r="D395" s="500">
        <v>498</v>
      </c>
      <c r="E395" s="500">
        <v>4330</v>
      </c>
      <c r="F395" s="500">
        <v>6746</v>
      </c>
      <c r="G395" s="500">
        <f t="shared" si="0"/>
        <v>28631</v>
      </c>
      <c r="H395" s="500" t="s">
        <v>452</v>
      </c>
      <c r="I395" s="500" t="s">
        <v>452</v>
      </c>
      <c r="J395" s="500">
        <v>2453</v>
      </c>
    </row>
    <row r="396" spans="2:10" ht="10.5" customHeight="1" x14ac:dyDescent="0.2">
      <c r="B396" s="399">
        <v>1992</v>
      </c>
      <c r="C396" s="500">
        <v>16762</v>
      </c>
      <c r="D396" s="500">
        <v>208</v>
      </c>
      <c r="E396" s="500">
        <v>3763</v>
      </c>
      <c r="F396" s="500">
        <v>6715</v>
      </c>
      <c r="G396" s="500">
        <f t="shared" si="0"/>
        <v>27448</v>
      </c>
      <c r="H396" s="500" t="s">
        <v>452</v>
      </c>
      <c r="I396" s="500" t="s">
        <v>452</v>
      </c>
      <c r="J396" s="500">
        <v>2285</v>
      </c>
    </row>
    <row r="397" spans="2:10" ht="10.5" customHeight="1" x14ac:dyDescent="0.2">
      <c r="B397" s="399">
        <v>1993</v>
      </c>
      <c r="C397" s="500">
        <v>14884</v>
      </c>
      <c r="D397" s="500">
        <v>126</v>
      </c>
      <c r="E397" s="500">
        <v>3952</v>
      </c>
      <c r="F397" s="500">
        <v>6708</v>
      </c>
      <c r="G397" s="500">
        <f t="shared" si="0"/>
        <v>25670</v>
      </c>
      <c r="H397" s="500" t="s">
        <v>452</v>
      </c>
      <c r="I397" s="500" t="s">
        <v>452</v>
      </c>
      <c r="J397" s="500">
        <v>2159</v>
      </c>
    </row>
    <row r="398" spans="2:10" ht="10.5" customHeight="1" x14ac:dyDescent="0.2">
      <c r="B398" s="399">
        <v>1994</v>
      </c>
      <c r="C398" s="500">
        <v>14470</v>
      </c>
      <c r="D398" s="500">
        <v>119</v>
      </c>
      <c r="E398" s="500">
        <v>4059</v>
      </c>
      <c r="F398" s="500">
        <v>7203</v>
      </c>
      <c r="G398" s="500">
        <f t="shared" si="0"/>
        <v>25851</v>
      </c>
      <c r="H398" s="500" t="s">
        <v>452</v>
      </c>
      <c r="I398" s="500" t="s">
        <v>452</v>
      </c>
      <c r="J398" s="500">
        <v>2337</v>
      </c>
    </row>
    <row r="399" spans="2:10" ht="10.5" customHeight="1" x14ac:dyDescent="0.2">
      <c r="B399" s="399"/>
      <c r="C399" s="500"/>
      <c r="D399" s="500"/>
      <c r="E399" s="500"/>
      <c r="F399" s="500"/>
      <c r="G399" s="500"/>
      <c r="H399" s="500"/>
      <c r="I399" s="500"/>
      <c r="J399" s="500"/>
    </row>
    <row r="400" spans="2:10" ht="10.5" customHeight="1" x14ac:dyDescent="0.2">
      <c r="B400" s="399">
        <v>1995</v>
      </c>
      <c r="C400" s="500">
        <v>13331</v>
      </c>
      <c r="D400" s="500">
        <v>98</v>
      </c>
      <c r="E400" s="500">
        <v>5104</v>
      </c>
      <c r="F400" s="500">
        <v>6948</v>
      </c>
      <c r="G400" s="500">
        <f t="shared" si="0"/>
        <v>25481</v>
      </c>
      <c r="H400" s="500" t="s">
        <v>452</v>
      </c>
      <c r="I400" s="500" t="s">
        <v>452</v>
      </c>
      <c r="J400" s="500">
        <v>2369</v>
      </c>
    </row>
    <row r="401" spans="1:11" ht="10.5" customHeight="1" x14ac:dyDescent="0.2">
      <c r="B401" s="399">
        <v>1996</v>
      </c>
      <c r="C401" s="500">
        <v>12862</v>
      </c>
      <c r="D401" s="500">
        <v>103</v>
      </c>
      <c r="E401" s="500">
        <v>5112</v>
      </c>
      <c r="F401" s="500">
        <v>7489</v>
      </c>
      <c r="G401" s="500">
        <f t="shared" si="0"/>
        <v>25566</v>
      </c>
      <c r="H401" s="500" t="s">
        <v>452</v>
      </c>
      <c r="I401" s="500" t="s">
        <v>452</v>
      </c>
      <c r="J401" s="500">
        <v>2406</v>
      </c>
    </row>
    <row r="402" spans="1:11" ht="10.5" customHeight="1" x14ac:dyDescent="0.2">
      <c r="B402" s="399">
        <v>1997</v>
      </c>
      <c r="C402" s="500">
        <v>12185</v>
      </c>
      <c r="D402" s="500">
        <v>62</v>
      </c>
      <c r="E402" s="500">
        <v>5201</v>
      </c>
      <c r="F402" s="500">
        <v>7562</v>
      </c>
      <c r="G402" s="500">
        <f t="shared" si="0"/>
        <v>25010</v>
      </c>
      <c r="H402" s="500" t="s">
        <v>452</v>
      </c>
      <c r="I402" s="500" t="s">
        <v>452</v>
      </c>
      <c r="J402" s="500">
        <v>2394</v>
      </c>
    </row>
    <row r="403" spans="1:11" ht="10.5" customHeight="1" x14ac:dyDescent="0.2">
      <c r="B403" s="399">
        <v>1998</v>
      </c>
      <c r="C403" s="500">
        <v>12264</v>
      </c>
      <c r="D403" s="500">
        <v>73</v>
      </c>
      <c r="E403" s="500">
        <v>5169</v>
      </c>
      <c r="F403" s="500">
        <v>7573</v>
      </c>
      <c r="G403" s="500">
        <f t="shared" si="0"/>
        <v>25079</v>
      </c>
      <c r="H403" s="500" t="s">
        <v>452</v>
      </c>
      <c r="I403" s="500" t="s">
        <v>452</v>
      </c>
      <c r="J403" s="500">
        <v>2360</v>
      </c>
    </row>
    <row r="404" spans="1:11" ht="10.5" customHeight="1" x14ac:dyDescent="0.2">
      <c r="B404" s="399">
        <v>1999</v>
      </c>
      <c r="C404" s="500">
        <v>11072</v>
      </c>
      <c r="D404" s="500">
        <v>56</v>
      </c>
      <c r="E404" s="500">
        <v>5583</v>
      </c>
      <c r="F404" s="500">
        <v>7752</v>
      </c>
      <c r="G404" s="500">
        <f t="shared" si="0"/>
        <v>24463</v>
      </c>
      <c r="H404" s="500" t="s">
        <v>452</v>
      </c>
      <c r="I404" s="500" t="s">
        <v>452</v>
      </c>
      <c r="J404" s="500">
        <v>2325</v>
      </c>
    </row>
    <row r="405" spans="1:11" ht="10.5" customHeight="1" x14ac:dyDescent="0.2">
      <c r="B405" s="399"/>
      <c r="C405" s="500"/>
      <c r="D405" s="500"/>
      <c r="E405" s="500"/>
      <c r="F405" s="500"/>
      <c r="G405" s="500"/>
      <c r="H405" s="500"/>
      <c r="I405" s="500"/>
      <c r="J405" s="500"/>
    </row>
    <row r="406" spans="1:11" ht="10.5" customHeight="1" x14ac:dyDescent="0.2">
      <c r="B406" s="399">
        <v>2000</v>
      </c>
      <c r="C406" s="500">
        <v>12249</v>
      </c>
      <c r="D406" s="500">
        <v>28</v>
      </c>
      <c r="E406" s="500">
        <v>4250</v>
      </c>
      <c r="F406" s="500">
        <v>7059</v>
      </c>
      <c r="G406" s="500">
        <f t="shared" si="0"/>
        <v>23586</v>
      </c>
      <c r="H406" s="500" t="s">
        <v>452</v>
      </c>
      <c r="I406" s="500" t="s">
        <v>452</v>
      </c>
      <c r="J406" s="500">
        <v>2355</v>
      </c>
    </row>
    <row r="407" spans="1:11" ht="10.5" customHeight="1" x14ac:dyDescent="0.2">
      <c r="B407" s="399">
        <v>2001</v>
      </c>
      <c r="C407" s="500">
        <v>11943</v>
      </c>
      <c r="D407" s="500">
        <v>27</v>
      </c>
      <c r="E407" s="500">
        <v>4145</v>
      </c>
      <c r="F407" s="500">
        <v>6883</v>
      </c>
      <c r="G407" s="502">
        <f>SUM(C407:F407)</f>
        <v>22998</v>
      </c>
      <c r="H407" s="500" t="s">
        <v>452</v>
      </c>
      <c r="I407" s="500" t="s">
        <v>452</v>
      </c>
      <c r="J407" s="500">
        <v>2427</v>
      </c>
    </row>
    <row r="408" spans="1:11" ht="10.5" customHeight="1" x14ac:dyDescent="0.2">
      <c r="B408" s="399">
        <v>2002</v>
      </c>
      <c r="C408" s="502">
        <v>12265</v>
      </c>
      <c r="D408" s="502">
        <v>25</v>
      </c>
      <c r="E408" s="502">
        <v>3779</v>
      </c>
      <c r="F408" s="502">
        <v>6545</v>
      </c>
      <c r="G408" s="502">
        <f>SUM(C408:F408)</f>
        <v>22614</v>
      </c>
      <c r="H408" s="500" t="s">
        <v>452</v>
      </c>
      <c r="I408" s="500" t="s">
        <v>452</v>
      </c>
      <c r="J408" s="500">
        <v>2216</v>
      </c>
    </row>
    <row r="409" spans="1:11" ht="10.5" customHeight="1" x14ac:dyDescent="0.2">
      <c r="B409" s="399">
        <v>2003</v>
      </c>
      <c r="C409" s="502">
        <v>11801</v>
      </c>
      <c r="D409" s="502">
        <v>25</v>
      </c>
      <c r="E409" s="502">
        <v>4364</v>
      </c>
      <c r="F409" s="502">
        <v>6503</v>
      </c>
      <c r="G409" s="502">
        <f>SUM(C409:F409)</f>
        <v>22693</v>
      </c>
      <c r="H409" s="502" t="s">
        <v>452</v>
      </c>
      <c r="I409" s="502" t="s">
        <v>452</v>
      </c>
      <c r="J409" s="500">
        <v>2160</v>
      </c>
    </row>
    <row r="410" spans="1:11" ht="10.5" customHeight="1" x14ac:dyDescent="0.2">
      <c r="B410" s="399">
        <v>2004</v>
      </c>
      <c r="C410" s="502">
        <v>11383</v>
      </c>
      <c r="D410" s="502">
        <v>22</v>
      </c>
      <c r="E410" s="502">
        <v>4583</v>
      </c>
      <c r="F410" s="502">
        <v>6301</v>
      </c>
      <c r="G410" s="502">
        <f>SUM(C410:F410)</f>
        <v>22289</v>
      </c>
      <c r="H410" s="502" t="s">
        <v>452</v>
      </c>
      <c r="I410" s="502" t="s">
        <v>452</v>
      </c>
      <c r="J410" s="502">
        <v>2164</v>
      </c>
    </row>
    <row r="411" spans="1:11" ht="10.5" customHeight="1" x14ac:dyDescent="0.2">
      <c r="B411" s="399"/>
      <c r="C411" s="500"/>
      <c r="D411" s="502"/>
      <c r="E411" s="502"/>
      <c r="F411" s="502"/>
      <c r="G411" s="502"/>
      <c r="H411" s="502"/>
      <c r="I411" s="502"/>
      <c r="J411" s="502"/>
    </row>
    <row r="412" spans="1:11" ht="10.5" customHeight="1" x14ac:dyDescent="0.2">
      <c r="B412" s="313">
        <v>2005</v>
      </c>
      <c r="C412" s="580">
        <v>11771</v>
      </c>
      <c r="D412" s="580">
        <v>22</v>
      </c>
      <c r="E412" s="580">
        <v>4226</v>
      </c>
      <c r="F412" s="580">
        <v>6217</v>
      </c>
      <c r="G412" s="502">
        <f>SUM(C412:F412)</f>
        <v>22236</v>
      </c>
      <c r="H412" s="502" t="s">
        <v>452</v>
      </c>
      <c r="I412" s="502" t="s">
        <v>452</v>
      </c>
      <c r="J412" s="580">
        <v>2136</v>
      </c>
    </row>
    <row r="413" spans="1:11" ht="10.5" customHeight="1" x14ac:dyDescent="0.2">
      <c r="A413" s="56"/>
      <c r="B413" s="313">
        <v>2006</v>
      </c>
      <c r="C413" s="580">
        <v>11463</v>
      </c>
      <c r="D413" s="580">
        <v>24</v>
      </c>
      <c r="E413" s="580">
        <v>4062</v>
      </c>
      <c r="F413" s="580">
        <v>6396</v>
      </c>
      <c r="G413" s="502">
        <f>SUM(C413:F413)</f>
        <v>21945</v>
      </c>
      <c r="H413" s="502" t="s">
        <v>452</v>
      </c>
      <c r="I413" s="502" t="s">
        <v>452</v>
      </c>
      <c r="J413" s="580">
        <v>2181</v>
      </c>
    </row>
    <row r="414" spans="1:11" ht="10.5" customHeight="1" x14ac:dyDescent="0.2">
      <c r="A414" s="56"/>
      <c r="B414" s="313">
        <v>2007</v>
      </c>
      <c r="C414" s="580">
        <v>11552</v>
      </c>
      <c r="D414" s="580">
        <v>35</v>
      </c>
      <c r="E414" s="580">
        <v>4161</v>
      </c>
      <c r="F414" s="580">
        <v>6176</v>
      </c>
      <c r="G414" s="502">
        <f>SUM(C414:F414)</f>
        <v>21924</v>
      </c>
      <c r="H414" s="502" t="s">
        <v>452</v>
      </c>
      <c r="I414" s="502" t="s">
        <v>452</v>
      </c>
      <c r="J414" s="580">
        <v>2116</v>
      </c>
    </row>
    <row r="415" spans="1:11" ht="10.5" customHeight="1" x14ac:dyDescent="0.2">
      <c r="A415" s="56"/>
      <c r="B415" s="313">
        <v>2008</v>
      </c>
      <c r="C415" s="580">
        <v>11612</v>
      </c>
      <c r="D415" s="580">
        <v>23</v>
      </c>
      <c r="E415" s="580">
        <v>4338</v>
      </c>
      <c r="F415" s="580">
        <v>6022</v>
      </c>
      <c r="G415" s="502">
        <f>SUM(C415:F415)</f>
        <v>21995</v>
      </c>
      <c r="H415" s="502" t="s">
        <v>452</v>
      </c>
      <c r="I415" s="502" t="s">
        <v>452</v>
      </c>
      <c r="J415" s="580">
        <v>2114</v>
      </c>
      <c r="K415" s="51"/>
    </row>
    <row r="416" spans="1:11" ht="10.5" customHeight="1" x14ac:dyDescent="0.2">
      <c r="A416" s="56"/>
      <c r="B416" s="313">
        <v>2009</v>
      </c>
      <c r="C416" s="580">
        <v>11473</v>
      </c>
      <c r="D416" s="580">
        <v>25</v>
      </c>
      <c r="E416" s="580">
        <v>4242</v>
      </c>
      <c r="F416" s="580">
        <v>6177</v>
      </c>
      <c r="G416" s="502">
        <f>SUM(C416:F416)</f>
        <v>21917</v>
      </c>
      <c r="H416" s="502" t="s">
        <v>452</v>
      </c>
      <c r="I416" s="502" t="s">
        <v>452</v>
      </c>
      <c r="J416" s="580">
        <v>2077</v>
      </c>
      <c r="K416" s="51"/>
    </row>
    <row r="417" spans="1:11" ht="10.5" customHeight="1" x14ac:dyDescent="0.2">
      <c r="A417" s="56"/>
      <c r="B417" s="313"/>
      <c r="C417" s="580"/>
      <c r="D417" s="580"/>
      <c r="E417" s="580"/>
      <c r="F417" s="580"/>
      <c r="G417" s="502"/>
      <c r="H417" s="502"/>
      <c r="I417" s="502"/>
      <c r="J417" s="580"/>
      <c r="K417" s="51"/>
    </row>
    <row r="418" spans="1:11" ht="10.5" customHeight="1" x14ac:dyDescent="0.2">
      <c r="A418" s="56"/>
      <c r="B418" s="313">
        <v>2010</v>
      </c>
      <c r="C418" s="580">
        <v>11251</v>
      </c>
      <c r="D418" s="580">
        <v>25</v>
      </c>
      <c r="E418" s="580">
        <v>4160</v>
      </c>
      <c r="F418" s="580">
        <v>6057</v>
      </c>
      <c r="G418" s="502">
        <v>21493</v>
      </c>
      <c r="H418" s="502" t="s">
        <v>452</v>
      </c>
      <c r="I418" s="502" t="s">
        <v>452</v>
      </c>
      <c r="J418" s="580">
        <v>2052</v>
      </c>
      <c r="K418" s="51"/>
    </row>
    <row r="419" spans="1:11" ht="10.5" customHeight="1" x14ac:dyDescent="0.2">
      <c r="A419" s="56"/>
      <c r="B419" s="313">
        <v>2011</v>
      </c>
      <c r="C419" s="580">
        <v>11163</v>
      </c>
      <c r="D419" s="580">
        <v>24</v>
      </c>
      <c r="E419" s="580">
        <v>4128</v>
      </c>
      <c r="F419" s="580">
        <v>6010</v>
      </c>
      <c r="G419" s="502">
        <v>21325</v>
      </c>
      <c r="H419" s="502" t="s">
        <v>452</v>
      </c>
      <c r="I419" s="502" t="s">
        <v>452</v>
      </c>
      <c r="J419" s="580">
        <v>2033</v>
      </c>
      <c r="K419" s="51"/>
    </row>
    <row r="420" spans="1:11" ht="10.5" customHeight="1" x14ac:dyDescent="0.2">
      <c r="A420" s="56"/>
      <c r="B420" s="313" t="s">
        <v>1315</v>
      </c>
      <c r="C420" s="580">
        <v>11256</v>
      </c>
      <c r="D420" s="580">
        <v>25</v>
      </c>
      <c r="E420" s="580">
        <v>4110</v>
      </c>
      <c r="F420" s="580">
        <v>6036</v>
      </c>
      <c r="G420" s="502">
        <v>21427</v>
      </c>
      <c r="H420" s="502" t="s">
        <v>452</v>
      </c>
      <c r="I420" s="502" t="s">
        <v>452</v>
      </c>
      <c r="J420" s="580">
        <v>2028</v>
      </c>
      <c r="K420" s="51"/>
    </row>
    <row r="421" spans="1:11" ht="10.5" customHeight="1" x14ac:dyDescent="0.2">
      <c r="A421" s="56"/>
      <c r="B421" s="313" t="s">
        <v>1355</v>
      </c>
      <c r="C421" s="580">
        <v>11328</v>
      </c>
      <c r="D421" s="580">
        <v>24</v>
      </c>
      <c r="E421" s="580">
        <v>4187</v>
      </c>
      <c r="F421" s="580">
        <v>6048</v>
      </c>
      <c r="G421" s="502">
        <v>21587</v>
      </c>
      <c r="H421" s="502" t="s">
        <v>452</v>
      </c>
      <c r="I421" s="502" t="s">
        <v>452</v>
      </c>
      <c r="J421" s="580">
        <v>2005</v>
      </c>
      <c r="K421" s="51"/>
    </row>
    <row r="422" spans="1:11" ht="10.5" customHeight="1" x14ac:dyDescent="0.2">
      <c r="A422" s="56"/>
      <c r="B422" s="313" t="s">
        <v>1358</v>
      </c>
      <c r="C422" s="580">
        <v>11125</v>
      </c>
      <c r="D422" s="580">
        <v>24</v>
      </c>
      <c r="E422" s="580">
        <v>4112</v>
      </c>
      <c r="F422" s="580">
        <v>5941</v>
      </c>
      <c r="G422" s="502">
        <v>21201</v>
      </c>
      <c r="H422" s="502" t="s">
        <v>452</v>
      </c>
      <c r="I422" s="502" t="s">
        <v>452</v>
      </c>
      <c r="J422" s="580">
        <v>1987</v>
      </c>
      <c r="K422" s="51"/>
    </row>
    <row r="423" spans="1:11" ht="10.5" customHeight="1" x14ac:dyDescent="0.2">
      <c r="A423" s="56"/>
      <c r="B423" s="313"/>
      <c r="C423" s="580"/>
      <c r="D423" s="580"/>
      <c r="E423" s="580"/>
      <c r="F423" s="580"/>
      <c r="G423" s="502"/>
      <c r="H423" s="502"/>
      <c r="I423" s="502"/>
      <c r="J423" s="580"/>
      <c r="K423" s="51"/>
    </row>
    <row r="424" spans="1:11" ht="10.5" customHeight="1" x14ac:dyDescent="0.2">
      <c r="A424" s="56"/>
      <c r="B424" s="313" t="s">
        <v>1403</v>
      </c>
      <c r="C424" s="580">
        <v>11037</v>
      </c>
      <c r="D424" s="580">
        <v>24</v>
      </c>
      <c r="E424" s="580">
        <v>4079</v>
      </c>
      <c r="F424" s="580">
        <v>5893</v>
      </c>
      <c r="G424" s="502">
        <v>21033</v>
      </c>
      <c r="H424" s="502" t="s">
        <v>452</v>
      </c>
      <c r="I424" s="502" t="s">
        <v>452</v>
      </c>
      <c r="J424" s="580">
        <v>1960</v>
      </c>
      <c r="K424" s="51"/>
    </row>
    <row r="425" spans="1:11" ht="10.5" customHeight="1" x14ac:dyDescent="0.2">
      <c r="A425" s="56"/>
      <c r="B425" s="313" t="s">
        <v>1422</v>
      </c>
      <c r="C425" s="580">
        <v>10722</v>
      </c>
      <c r="D425" s="580">
        <v>23</v>
      </c>
      <c r="E425" s="580">
        <v>3954</v>
      </c>
      <c r="F425" s="580">
        <v>5739</v>
      </c>
      <c r="G425" s="502">
        <v>20438</v>
      </c>
      <c r="H425" s="502" t="s">
        <v>452</v>
      </c>
      <c r="I425" s="502" t="s">
        <v>452</v>
      </c>
      <c r="J425" s="580">
        <v>1901</v>
      </c>
      <c r="K425" s="51"/>
    </row>
    <row r="426" spans="1:11" ht="10.5" customHeight="1" x14ac:dyDescent="0.2">
      <c r="A426" s="56"/>
      <c r="B426" s="316" t="s">
        <v>1481</v>
      </c>
      <c r="C426" s="520">
        <v>10466</v>
      </c>
      <c r="D426" s="520">
        <v>23</v>
      </c>
      <c r="E426" s="520">
        <v>3857</v>
      </c>
      <c r="F426" s="520">
        <v>5596</v>
      </c>
      <c r="G426" s="520">
        <v>19942</v>
      </c>
      <c r="H426" s="520" t="s">
        <v>452</v>
      </c>
      <c r="I426" s="520" t="s">
        <v>452</v>
      </c>
      <c r="J426" s="520">
        <v>1843</v>
      </c>
    </row>
    <row r="427" spans="1:11" ht="6" customHeight="1" x14ac:dyDescent="0.2">
      <c r="A427" s="59"/>
      <c r="B427" s="1285"/>
      <c r="C427" s="576"/>
      <c r="D427" s="576"/>
      <c r="E427" s="576"/>
      <c r="F427" s="576"/>
      <c r="G427" s="576"/>
      <c r="H427" s="576"/>
      <c r="I427" s="576"/>
      <c r="J427" s="576"/>
    </row>
    <row r="428" spans="1:11" ht="9.75" customHeight="1" x14ac:dyDescent="0.2">
      <c r="B428" s="1241" t="s">
        <v>1092</v>
      </c>
    </row>
    <row r="429" spans="1:11" ht="10.5" customHeight="1" x14ac:dyDescent="0.2">
      <c r="B429" s="48"/>
      <c r="C429" s="58"/>
      <c r="D429" s="58"/>
      <c r="E429" s="58"/>
      <c r="F429" s="58"/>
      <c r="G429" s="58"/>
      <c r="H429" s="58"/>
      <c r="I429" s="58"/>
      <c r="J429" s="58"/>
    </row>
    <row r="430" spans="1:11" ht="10.5" customHeight="1" x14ac:dyDescent="0.2">
      <c r="B430" s="48"/>
    </row>
    <row r="431" spans="1:11" ht="10.5" customHeight="1" x14ac:dyDescent="0.2">
      <c r="B431" s="48"/>
    </row>
    <row r="432" spans="1:11" ht="10.5" customHeight="1" x14ac:dyDescent="0.2">
      <c r="B432" s="48"/>
    </row>
    <row r="433" spans="2:10" ht="10.5" customHeight="1" x14ac:dyDescent="0.2">
      <c r="B433" s="48"/>
    </row>
    <row r="434" spans="2:10" ht="10.5" customHeight="1" x14ac:dyDescent="0.2">
      <c r="B434" s="48"/>
    </row>
    <row r="435" spans="2:10" ht="10.5" customHeight="1" x14ac:dyDescent="0.2">
      <c r="B435" s="48"/>
    </row>
    <row r="436" spans="2:10" ht="10.5" customHeight="1" x14ac:dyDescent="0.2">
      <c r="B436" s="48"/>
    </row>
    <row r="437" spans="2:10" ht="10.5" customHeight="1" x14ac:dyDescent="0.2">
      <c r="B437" s="48"/>
    </row>
    <row r="438" spans="2:10" ht="10.5" customHeight="1" x14ac:dyDescent="0.2">
      <c r="B438" s="48"/>
      <c r="G438" s="149">
        <v>63</v>
      </c>
    </row>
    <row r="439" spans="2:10" ht="10.5" customHeight="1" x14ac:dyDescent="0.2"/>
    <row r="440" spans="2:10" ht="11.45" customHeight="1" x14ac:dyDescent="0.2">
      <c r="B440" s="60" t="s">
        <v>26</v>
      </c>
    </row>
    <row r="441" spans="2:10" ht="22.5" customHeight="1" x14ac:dyDescent="0.2">
      <c r="B441" s="1672" t="s">
        <v>514</v>
      </c>
      <c r="C441" s="1698" t="s">
        <v>1464</v>
      </c>
      <c r="D441" s="1699"/>
      <c r="E441" s="1700"/>
      <c r="F441" s="1690" t="s">
        <v>1093</v>
      </c>
      <c r="G441" s="1690" t="s">
        <v>1352</v>
      </c>
      <c r="H441" s="1690" t="s">
        <v>416</v>
      </c>
      <c r="I441" s="1698" t="s">
        <v>132</v>
      </c>
      <c r="J441" s="1700"/>
    </row>
    <row r="442" spans="2:10" ht="24" customHeight="1" x14ac:dyDescent="0.2">
      <c r="B442" s="1712"/>
      <c r="C442" s="272" t="s">
        <v>417</v>
      </c>
      <c r="D442" s="272" t="s">
        <v>418</v>
      </c>
      <c r="E442" s="339" t="s">
        <v>142</v>
      </c>
      <c r="F442" s="1691"/>
      <c r="G442" s="1691"/>
      <c r="H442" s="1691"/>
      <c r="I442" s="272" t="s">
        <v>142</v>
      </c>
      <c r="J442" s="1238" t="s">
        <v>580</v>
      </c>
    </row>
    <row r="443" spans="2:10" ht="11.45" customHeight="1" x14ac:dyDescent="0.2">
      <c r="B443" s="1673"/>
      <c r="C443" s="1682" t="s">
        <v>169</v>
      </c>
      <c r="D443" s="1684"/>
      <c r="E443" s="1683"/>
      <c r="F443" s="430" t="s">
        <v>168</v>
      </c>
      <c r="G443" s="1682" t="s">
        <v>276</v>
      </c>
      <c r="H443" s="1684"/>
      <c r="I443" s="1683"/>
      <c r="J443" s="430" t="s">
        <v>419</v>
      </c>
    </row>
    <row r="444" spans="2:10" ht="10.5" customHeight="1" x14ac:dyDescent="0.2">
      <c r="B444" s="298" t="s">
        <v>148</v>
      </c>
      <c r="C444" s="500">
        <v>4579</v>
      </c>
      <c r="D444" s="500">
        <v>1712</v>
      </c>
      <c r="E444" s="500">
        <f>SUM(C444:D444)</f>
        <v>6291</v>
      </c>
      <c r="F444" s="702">
        <v>118.2</v>
      </c>
      <c r="G444" s="702">
        <v>162</v>
      </c>
      <c r="H444" s="702">
        <v>6.6</v>
      </c>
      <c r="I444" s="562">
        <v>166</v>
      </c>
      <c r="J444" s="702">
        <v>6.5</v>
      </c>
    </row>
    <row r="445" spans="2:10" ht="10.5" customHeight="1" x14ac:dyDescent="0.2">
      <c r="B445" s="298" t="s">
        <v>149</v>
      </c>
      <c r="C445" s="500">
        <v>4359</v>
      </c>
      <c r="D445" s="500">
        <v>1679</v>
      </c>
      <c r="E445" s="500">
        <f>SUM(C445:D445)</f>
        <v>6038</v>
      </c>
      <c r="F445" s="702">
        <v>129.30000000000001</v>
      </c>
      <c r="G445" s="702">
        <v>156.80000000000001</v>
      </c>
      <c r="H445" s="702">
        <v>6</v>
      </c>
      <c r="I445" s="562">
        <v>160</v>
      </c>
      <c r="J445" s="702">
        <v>6.2</v>
      </c>
    </row>
    <row r="446" spans="2:10" ht="10.5" customHeight="1" x14ac:dyDescent="0.2">
      <c r="B446" s="298" t="s">
        <v>150</v>
      </c>
      <c r="C446" s="500">
        <v>4664</v>
      </c>
      <c r="D446" s="500">
        <v>1757</v>
      </c>
      <c r="E446" s="500">
        <f>SUM(C446:D446)</f>
        <v>6421</v>
      </c>
      <c r="F446" s="702">
        <v>119.2</v>
      </c>
      <c r="G446" s="702">
        <v>166.5</v>
      </c>
      <c r="H446" s="702">
        <v>5.6</v>
      </c>
      <c r="I446" s="562">
        <v>169</v>
      </c>
      <c r="J446" s="702">
        <v>6.4</v>
      </c>
    </row>
    <row r="447" spans="2:10" ht="10.5" customHeight="1" x14ac:dyDescent="0.2">
      <c r="B447" s="298" t="s">
        <v>748</v>
      </c>
      <c r="C447" s="500">
        <v>5174</v>
      </c>
      <c r="D447" s="500">
        <v>1926</v>
      </c>
      <c r="E447" s="500">
        <f>SUM(C447:D447)</f>
        <v>7100</v>
      </c>
      <c r="F447" s="702">
        <v>120.9</v>
      </c>
      <c r="G447" s="702">
        <v>174.2</v>
      </c>
      <c r="H447" s="702">
        <v>5.0999999999999996</v>
      </c>
      <c r="I447" s="562">
        <v>176</v>
      </c>
      <c r="J447" s="702">
        <v>6.5</v>
      </c>
    </row>
    <row r="448" spans="2:10" ht="10.5" customHeight="1" x14ac:dyDescent="0.2">
      <c r="B448" s="298" t="s">
        <v>749</v>
      </c>
      <c r="C448" s="500">
        <v>5119</v>
      </c>
      <c r="D448" s="500">
        <v>2004</v>
      </c>
      <c r="E448" s="500">
        <f>SUM(C448:D448)</f>
        <v>7123</v>
      </c>
      <c r="F448" s="702">
        <v>144.30000000000001</v>
      </c>
      <c r="G448" s="702">
        <v>182.6</v>
      </c>
      <c r="H448" s="702">
        <v>4.4000000000000004</v>
      </c>
      <c r="I448" s="562">
        <v>184</v>
      </c>
      <c r="J448" s="702">
        <v>6.6</v>
      </c>
    </row>
    <row r="449" spans="2:10" ht="10.5" customHeight="1" x14ac:dyDescent="0.2">
      <c r="B449" s="298"/>
      <c r="C449" s="500"/>
      <c r="D449" s="500"/>
      <c r="E449" s="500"/>
      <c r="F449" s="702"/>
      <c r="G449" s="702"/>
      <c r="H449" s="702"/>
      <c r="I449" s="562"/>
      <c r="J449" s="702"/>
    </row>
    <row r="450" spans="2:10" ht="10.5" customHeight="1" x14ac:dyDescent="0.2">
      <c r="B450" s="298" t="s">
        <v>750</v>
      </c>
      <c r="C450" s="500">
        <v>5084</v>
      </c>
      <c r="D450" s="500">
        <v>1766</v>
      </c>
      <c r="E450" s="500">
        <f>SUM(C450:D450)</f>
        <v>6850</v>
      </c>
      <c r="F450" s="702">
        <v>195</v>
      </c>
      <c r="G450" s="702">
        <v>172.3</v>
      </c>
      <c r="H450" s="702">
        <v>9.3000000000000007</v>
      </c>
      <c r="I450" s="562">
        <v>179</v>
      </c>
      <c r="J450" s="702">
        <v>6.3</v>
      </c>
    </row>
    <row r="451" spans="2:10" ht="10.5" customHeight="1" x14ac:dyDescent="0.2">
      <c r="B451" s="298" t="s">
        <v>751</v>
      </c>
      <c r="C451" s="500">
        <v>5565</v>
      </c>
      <c r="D451" s="500">
        <v>1787</v>
      </c>
      <c r="E451" s="500">
        <f>SUM(C451:D451)</f>
        <v>7352</v>
      </c>
      <c r="F451" s="702">
        <v>213.7</v>
      </c>
      <c r="G451" s="702">
        <v>183.3</v>
      </c>
      <c r="H451" s="702">
        <v>13.4</v>
      </c>
      <c r="I451" s="562">
        <v>195</v>
      </c>
      <c r="J451" s="702">
        <v>6.7</v>
      </c>
    </row>
    <row r="452" spans="2:10" ht="10.5" customHeight="1" x14ac:dyDescent="0.2">
      <c r="B452" s="298" t="s">
        <v>752</v>
      </c>
      <c r="C452" s="500">
        <v>6221</v>
      </c>
      <c r="D452" s="500">
        <v>2059</v>
      </c>
      <c r="E452" s="500">
        <f>SUM(C452:D452)</f>
        <v>8280</v>
      </c>
      <c r="F452" s="702">
        <v>206.9</v>
      </c>
      <c r="G452" s="702">
        <v>212.1</v>
      </c>
      <c r="H452" s="702">
        <v>7.5</v>
      </c>
      <c r="I452" s="562">
        <v>217</v>
      </c>
      <c r="J452" s="702">
        <v>7.3</v>
      </c>
    </row>
    <row r="453" spans="2:10" ht="10.5" customHeight="1" x14ac:dyDescent="0.2">
      <c r="B453" s="298" t="s">
        <v>753</v>
      </c>
      <c r="C453" s="500">
        <v>5958</v>
      </c>
      <c r="D453" s="500">
        <v>2287</v>
      </c>
      <c r="E453" s="500">
        <f>SUM(C453:D453)</f>
        <v>8245</v>
      </c>
      <c r="F453" s="702">
        <v>233.4</v>
      </c>
      <c r="G453" s="702">
        <v>211.5</v>
      </c>
      <c r="H453" s="702">
        <v>6.4</v>
      </c>
      <c r="I453" s="562">
        <v>216</v>
      </c>
      <c r="J453" s="702">
        <v>7.1</v>
      </c>
    </row>
    <row r="454" spans="2:10" ht="10.5" customHeight="1" x14ac:dyDescent="0.2">
      <c r="B454" s="298" t="s">
        <v>754</v>
      </c>
      <c r="C454" s="500">
        <v>6220</v>
      </c>
      <c r="D454" s="500">
        <v>2434</v>
      </c>
      <c r="E454" s="500">
        <f>SUM(C454:D454)</f>
        <v>8654</v>
      </c>
      <c r="F454" s="702">
        <v>256.3</v>
      </c>
      <c r="G454" s="702">
        <v>219.9</v>
      </c>
      <c r="H454" s="702">
        <v>8.6999999999999993</v>
      </c>
      <c r="I454" s="562">
        <v>225</v>
      </c>
      <c r="J454" s="702">
        <v>7.3</v>
      </c>
    </row>
    <row r="455" spans="2:10" ht="10.5" customHeight="1" x14ac:dyDescent="0.2">
      <c r="B455" s="298"/>
      <c r="C455" s="500"/>
      <c r="D455" s="500"/>
      <c r="E455" s="500"/>
      <c r="F455" s="702"/>
      <c r="G455" s="702"/>
      <c r="H455" s="702"/>
      <c r="I455" s="562"/>
      <c r="J455" s="702"/>
    </row>
    <row r="456" spans="2:10" ht="10.5" customHeight="1" x14ac:dyDescent="0.2">
      <c r="B456" s="298" t="s">
        <v>755</v>
      </c>
      <c r="C456" s="500">
        <v>5457</v>
      </c>
      <c r="D456" s="500">
        <v>1997</v>
      </c>
      <c r="E456" s="500">
        <f>SUM(C456:D456)</f>
        <v>7454</v>
      </c>
      <c r="F456" s="702">
        <v>308.7</v>
      </c>
      <c r="G456" s="702">
        <v>193.3</v>
      </c>
      <c r="H456" s="702">
        <v>13.2</v>
      </c>
      <c r="I456" s="562">
        <v>205</v>
      </c>
      <c r="J456" s="702">
        <v>6.4</v>
      </c>
    </row>
    <row r="457" spans="2:10" ht="10.5" customHeight="1" x14ac:dyDescent="0.2">
      <c r="B457" s="298" t="s">
        <v>756</v>
      </c>
      <c r="C457" s="500">
        <v>5079</v>
      </c>
      <c r="D457" s="500">
        <v>1649</v>
      </c>
      <c r="E457" s="500">
        <f>SUM(C457:D457)</f>
        <v>6728</v>
      </c>
      <c r="F457" s="702">
        <v>384</v>
      </c>
      <c r="G457" s="702">
        <v>180.8</v>
      </c>
      <c r="H457" s="702">
        <v>12.5</v>
      </c>
      <c r="I457" s="562">
        <v>191</v>
      </c>
      <c r="J457" s="702">
        <v>5.9</v>
      </c>
    </row>
    <row r="458" spans="2:10" ht="10.5" customHeight="1" x14ac:dyDescent="0.2">
      <c r="B458" s="298" t="s">
        <v>757</v>
      </c>
      <c r="C458" s="500">
        <v>5100</v>
      </c>
      <c r="D458" s="500">
        <v>1936</v>
      </c>
      <c r="E458" s="500">
        <f>SUM(C458:D458)</f>
        <v>7036</v>
      </c>
      <c r="F458" s="702">
        <v>474.42</v>
      </c>
      <c r="G458" s="702">
        <v>166.7</v>
      </c>
      <c r="H458" s="702">
        <v>16.600000000000001</v>
      </c>
      <c r="I458" s="562">
        <v>181</v>
      </c>
      <c r="J458" s="702">
        <v>5.4</v>
      </c>
    </row>
    <row r="459" spans="2:10" ht="10.5" customHeight="1" x14ac:dyDescent="0.2">
      <c r="B459" s="298" t="s">
        <v>758</v>
      </c>
      <c r="C459" s="500">
        <v>4743</v>
      </c>
      <c r="D459" s="500">
        <v>1882</v>
      </c>
      <c r="E459" s="500">
        <f>SUM(C459:D459)</f>
        <v>6625</v>
      </c>
      <c r="F459" s="702">
        <v>531.1</v>
      </c>
      <c r="G459" s="702">
        <v>164.3</v>
      </c>
      <c r="H459" s="702">
        <v>14.14</v>
      </c>
      <c r="I459" s="562">
        <v>177</v>
      </c>
      <c r="J459" s="702">
        <v>5.2</v>
      </c>
    </row>
    <row r="460" spans="2:10" ht="10.5" customHeight="1" x14ac:dyDescent="0.2">
      <c r="B460" s="298" t="s">
        <v>759</v>
      </c>
      <c r="C460" s="500">
        <v>5399</v>
      </c>
      <c r="D460" s="500">
        <v>2244</v>
      </c>
      <c r="E460" s="500">
        <f>SUM(C460:D460)</f>
        <v>7643</v>
      </c>
      <c r="F460" s="702">
        <v>503.6</v>
      </c>
      <c r="G460" s="702">
        <v>168.2</v>
      </c>
      <c r="H460" s="702">
        <v>17.7</v>
      </c>
      <c r="I460" s="562">
        <v>184</v>
      </c>
      <c r="J460" s="702">
        <v>5.3</v>
      </c>
    </row>
    <row r="461" spans="2:10" ht="10.5" customHeight="1" x14ac:dyDescent="0.2">
      <c r="B461" s="298"/>
      <c r="C461" s="500"/>
      <c r="D461" s="500"/>
      <c r="E461" s="500"/>
      <c r="F461" s="702"/>
      <c r="G461" s="702"/>
      <c r="H461" s="702"/>
      <c r="I461" s="562"/>
      <c r="J461" s="702"/>
    </row>
    <row r="462" spans="2:10" ht="10.5" customHeight="1" x14ac:dyDescent="0.2">
      <c r="B462" s="298" t="s">
        <v>760</v>
      </c>
      <c r="C462" s="500">
        <v>6188</v>
      </c>
      <c r="D462" s="500">
        <v>2910</v>
      </c>
      <c r="E462" s="500">
        <f>SUM(C462:D462)</f>
        <v>9098</v>
      </c>
      <c r="F462" s="702">
        <v>478.6</v>
      </c>
      <c r="G462" s="702">
        <v>191.2</v>
      </c>
      <c r="H462" s="702">
        <v>17.3</v>
      </c>
      <c r="I462" s="562">
        <v>206</v>
      </c>
      <c r="J462" s="702">
        <v>5.8</v>
      </c>
    </row>
    <row r="463" spans="2:10" ht="10.5" customHeight="1" x14ac:dyDescent="0.2">
      <c r="B463" s="298" t="s">
        <v>761</v>
      </c>
      <c r="C463" s="500">
        <v>5444</v>
      </c>
      <c r="D463" s="500">
        <v>3061</v>
      </c>
      <c r="E463" s="500">
        <f>SUM(C463:D463)</f>
        <v>8505</v>
      </c>
      <c r="F463" s="702">
        <v>564.5</v>
      </c>
      <c r="G463" s="702">
        <v>176.1</v>
      </c>
      <c r="H463" s="702">
        <v>25.1</v>
      </c>
      <c r="I463" s="562">
        <v>199</v>
      </c>
      <c r="J463" s="702">
        <v>5.5</v>
      </c>
    </row>
    <row r="464" spans="2:10" ht="10.5" customHeight="1" x14ac:dyDescent="0.2">
      <c r="B464" s="298" t="s">
        <v>449</v>
      </c>
      <c r="C464" s="500">
        <v>4334</v>
      </c>
      <c r="D464" s="500">
        <v>3453</v>
      </c>
      <c r="E464" s="500">
        <f>SUM(C464:D464)</f>
        <v>7787</v>
      </c>
      <c r="F464" s="702">
        <v>621.6</v>
      </c>
      <c r="G464" s="702">
        <v>167.4</v>
      </c>
      <c r="H464" s="702">
        <v>23.6</v>
      </c>
      <c r="I464" s="562">
        <v>189</v>
      </c>
      <c r="J464" s="702">
        <v>5.0999999999999996</v>
      </c>
    </row>
    <row r="465" spans="2:10" ht="10.5" customHeight="1" x14ac:dyDescent="0.2">
      <c r="B465" s="298" t="s">
        <v>1094</v>
      </c>
      <c r="C465" s="500" t="s">
        <v>495</v>
      </c>
      <c r="D465" s="500" t="s">
        <v>495</v>
      </c>
      <c r="E465" s="500">
        <v>7694</v>
      </c>
      <c r="F465" s="702">
        <v>771.1</v>
      </c>
      <c r="G465" s="702">
        <v>135.30000000000001</v>
      </c>
      <c r="H465" s="702">
        <v>22.7</v>
      </c>
      <c r="I465" s="562">
        <v>156</v>
      </c>
      <c r="J465" s="702">
        <v>4.0999999999999996</v>
      </c>
    </row>
    <row r="466" spans="2:10" ht="10.5" customHeight="1" x14ac:dyDescent="0.2">
      <c r="B466" s="298" t="s">
        <v>451</v>
      </c>
      <c r="C466" s="500" t="s">
        <v>495</v>
      </c>
      <c r="D466" s="500" t="s">
        <v>495</v>
      </c>
      <c r="E466" s="500">
        <v>5203</v>
      </c>
      <c r="F466" s="702">
        <v>877.1</v>
      </c>
      <c r="G466" s="702">
        <v>94.8</v>
      </c>
      <c r="H466" s="702">
        <v>24.9</v>
      </c>
      <c r="I466" s="562">
        <v>118</v>
      </c>
      <c r="J466" s="702">
        <v>3.1</v>
      </c>
    </row>
    <row r="467" spans="2:10" ht="10.5" customHeight="1" x14ac:dyDescent="0.2">
      <c r="B467" s="298"/>
      <c r="C467" s="500"/>
      <c r="D467" s="500"/>
      <c r="E467" s="500"/>
      <c r="F467" s="702"/>
      <c r="G467" s="702"/>
      <c r="H467" s="702"/>
      <c r="I467" s="562"/>
      <c r="J467" s="702"/>
    </row>
    <row r="468" spans="2:10" ht="10.5" customHeight="1" x14ac:dyDescent="0.2">
      <c r="B468" s="298" t="s">
        <v>320</v>
      </c>
      <c r="C468" s="500" t="s">
        <v>495</v>
      </c>
      <c r="D468" s="500" t="s">
        <v>495</v>
      </c>
      <c r="E468" s="580">
        <v>5904</v>
      </c>
      <c r="F468" s="702">
        <v>826.1</v>
      </c>
      <c r="G468" s="702">
        <v>106.3</v>
      </c>
      <c r="H468" s="702">
        <v>38.1</v>
      </c>
      <c r="I468" s="562">
        <v>143</v>
      </c>
      <c r="J468" s="702">
        <v>3.6</v>
      </c>
    </row>
    <row r="469" spans="2:10" ht="10.5" customHeight="1" x14ac:dyDescent="0.2">
      <c r="B469" s="298" t="s">
        <v>321</v>
      </c>
      <c r="C469" s="500" t="s">
        <v>495</v>
      </c>
      <c r="D469" s="500" t="s">
        <v>495</v>
      </c>
      <c r="E469" s="580">
        <v>5655</v>
      </c>
      <c r="F469" s="702">
        <v>1057.3</v>
      </c>
      <c r="G469" s="702">
        <v>102.6</v>
      </c>
      <c r="H469" s="702">
        <v>41.1</v>
      </c>
      <c r="I469" s="562">
        <v>142</v>
      </c>
      <c r="J469" s="702">
        <v>3.5</v>
      </c>
    </row>
    <row r="470" spans="2:10" ht="10.5" customHeight="1" x14ac:dyDescent="0.2">
      <c r="B470" s="298" t="s">
        <v>322</v>
      </c>
      <c r="C470" s="500" t="s">
        <v>495</v>
      </c>
      <c r="D470" s="500" t="s">
        <v>495</v>
      </c>
      <c r="E470" s="580">
        <v>5536</v>
      </c>
      <c r="F470" s="702">
        <v>1064.5</v>
      </c>
      <c r="G470" s="702">
        <v>96.9</v>
      </c>
      <c r="H470" s="702">
        <v>49.4</v>
      </c>
      <c r="I470" s="562">
        <v>145</v>
      </c>
      <c r="J470" s="702">
        <v>3.5</v>
      </c>
    </row>
    <row r="471" spans="2:10" ht="10.5" customHeight="1" x14ac:dyDescent="0.2">
      <c r="B471" s="298" t="s">
        <v>323</v>
      </c>
      <c r="C471" s="500" t="s">
        <v>495</v>
      </c>
      <c r="D471" s="500" t="s">
        <v>495</v>
      </c>
      <c r="E471" s="580">
        <v>5905</v>
      </c>
      <c r="F471" s="702">
        <v>1012.6</v>
      </c>
      <c r="G471" s="702">
        <v>104.9</v>
      </c>
      <c r="H471" s="702">
        <v>51.1</v>
      </c>
      <c r="I471" s="562">
        <v>154</v>
      </c>
      <c r="J471" s="731">
        <v>3.7</v>
      </c>
    </row>
    <row r="472" spans="2:10" ht="10.5" customHeight="1" x14ac:dyDescent="0.2">
      <c r="B472" s="298" t="s">
        <v>279</v>
      </c>
      <c r="C472" s="500" t="s">
        <v>495</v>
      </c>
      <c r="D472" s="500" t="s">
        <v>495</v>
      </c>
      <c r="E472" s="580">
        <v>6115</v>
      </c>
      <c r="F472" s="702">
        <v>1300.2</v>
      </c>
      <c r="G472" s="702">
        <v>108.3</v>
      </c>
      <c r="H472" s="702">
        <v>56.8</v>
      </c>
      <c r="I472" s="562">
        <v>163</v>
      </c>
      <c r="J472" s="702">
        <v>3.8</v>
      </c>
    </row>
    <row r="473" spans="2:10" ht="10.5" customHeight="1" x14ac:dyDescent="0.2">
      <c r="B473" s="298"/>
      <c r="C473" s="500"/>
      <c r="D473" s="500"/>
      <c r="E473" s="580"/>
      <c r="F473" s="702"/>
      <c r="G473" s="702"/>
      <c r="H473" s="702"/>
      <c r="I473" s="562"/>
      <c r="J473" s="702"/>
    </row>
    <row r="474" spans="2:10" ht="10.5" customHeight="1" x14ac:dyDescent="0.2">
      <c r="B474" s="298" t="s">
        <v>324</v>
      </c>
      <c r="C474" s="500" t="s">
        <v>495</v>
      </c>
      <c r="D474" s="500" t="s">
        <v>495</v>
      </c>
      <c r="E474" s="580">
        <v>5964</v>
      </c>
      <c r="F474" s="702">
        <v>1462.4</v>
      </c>
      <c r="G474" s="702">
        <v>105.4</v>
      </c>
      <c r="H474" s="702">
        <v>55.1</v>
      </c>
      <c r="I474" s="562">
        <v>159</v>
      </c>
      <c r="J474" s="702">
        <v>3.6</v>
      </c>
    </row>
    <row r="475" spans="2:10" ht="10.5" customHeight="1" x14ac:dyDescent="0.2">
      <c r="B475" s="298" t="s">
        <v>325</v>
      </c>
      <c r="C475" s="502" t="s">
        <v>495</v>
      </c>
      <c r="D475" s="500" t="s">
        <v>495</v>
      </c>
      <c r="E475" s="860">
        <v>5964</v>
      </c>
      <c r="F475" s="700">
        <v>1522.3</v>
      </c>
      <c r="G475" s="700">
        <v>105.1</v>
      </c>
      <c r="H475" s="700">
        <v>42.2</v>
      </c>
      <c r="I475" s="555">
        <v>146</v>
      </c>
      <c r="J475" s="702">
        <v>3.3</v>
      </c>
    </row>
    <row r="476" spans="2:10" ht="10.5" customHeight="1" x14ac:dyDescent="0.2">
      <c r="B476" s="298" t="s">
        <v>278</v>
      </c>
      <c r="C476" s="502" t="s">
        <v>495</v>
      </c>
      <c r="D476" s="500" t="s">
        <v>495</v>
      </c>
      <c r="E476" s="860">
        <v>6012</v>
      </c>
      <c r="F476" s="700">
        <v>1818.1</v>
      </c>
      <c r="G476" s="700">
        <v>114.4</v>
      </c>
      <c r="H476" s="700">
        <v>33.200000000000003</v>
      </c>
      <c r="I476" s="555">
        <v>146</v>
      </c>
      <c r="J476" s="700">
        <v>3.2</v>
      </c>
    </row>
    <row r="477" spans="2:10" ht="10.5" customHeight="1" x14ac:dyDescent="0.2">
      <c r="B477" s="298" t="s">
        <v>715</v>
      </c>
      <c r="C477" s="502" t="s">
        <v>495</v>
      </c>
      <c r="D477" s="500" t="s">
        <v>495</v>
      </c>
      <c r="E477" s="860">
        <v>6117</v>
      </c>
      <c r="F477" s="700">
        <v>2012.6</v>
      </c>
      <c r="G477" s="700">
        <v>120.3</v>
      </c>
      <c r="H477" s="700">
        <v>34.799999999999997</v>
      </c>
      <c r="I477" s="555">
        <v>153</v>
      </c>
      <c r="J477" s="700">
        <v>3.3</v>
      </c>
    </row>
    <row r="478" spans="2:10" ht="10.5" customHeight="1" x14ac:dyDescent="0.2">
      <c r="B478" s="298" t="s">
        <v>743</v>
      </c>
      <c r="C478" s="502" t="s">
        <v>495</v>
      </c>
      <c r="D478" s="502" t="s">
        <v>495</v>
      </c>
      <c r="E478" s="860">
        <v>6392</v>
      </c>
      <c r="F478" s="707">
        <v>2100.5</v>
      </c>
      <c r="G478" s="700">
        <v>134.6</v>
      </c>
      <c r="H478" s="707">
        <v>35.200000000000003</v>
      </c>
      <c r="I478" s="324">
        <v>168</v>
      </c>
      <c r="J478" s="700">
        <v>3.6</v>
      </c>
    </row>
    <row r="479" spans="2:10" ht="10.5" customHeight="1" x14ac:dyDescent="0.2">
      <c r="B479" s="298"/>
      <c r="C479" s="502"/>
      <c r="D479" s="502"/>
      <c r="E479" s="580"/>
      <c r="F479" s="730"/>
      <c r="G479" s="700"/>
      <c r="H479" s="707"/>
      <c r="I479" s="324"/>
      <c r="J479" s="700"/>
    </row>
    <row r="480" spans="2:10" ht="10.5" customHeight="1" x14ac:dyDescent="0.2">
      <c r="B480" s="298" t="s">
        <v>496</v>
      </c>
      <c r="C480" s="502" t="s">
        <v>495</v>
      </c>
      <c r="D480" s="502" t="s">
        <v>495</v>
      </c>
      <c r="E480" s="580">
        <v>6427</v>
      </c>
      <c r="F480" s="707">
        <v>2336.6999999999998</v>
      </c>
      <c r="G480" s="730">
        <v>135.30000000000001</v>
      </c>
      <c r="H480" s="707">
        <v>43</v>
      </c>
      <c r="I480" s="579">
        <v>176</v>
      </c>
      <c r="J480" s="700">
        <v>3.8</v>
      </c>
    </row>
    <row r="481" spans="2:15" ht="10.5" customHeight="1" x14ac:dyDescent="0.2">
      <c r="B481" s="298" t="s">
        <v>382</v>
      </c>
      <c r="C481" s="502" t="s">
        <v>495</v>
      </c>
      <c r="D481" s="502" t="s">
        <v>495</v>
      </c>
      <c r="E481" s="580">
        <v>6822</v>
      </c>
      <c r="F481" s="707">
        <v>2941.9</v>
      </c>
      <c r="G481" s="730">
        <v>160.69999999999999</v>
      </c>
      <c r="H481" s="707">
        <v>44.1</v>
      </c>
      <c r="I481" s="579">
        <v>203</v>
      </c>
      <c r="J481" s="700">
        <v>4.3</v>
      </c>
    </row>
    <row r="482" spans="2:15" ht="10.5" customHeight="1" x14ac:dyDescent="0.2">
      <c r="B482" s="298" t="s">
        <v>795</v>
      </c>
      <c r="C482" s="502" t="s">
        <v>495</v>
      </c>
      <c r="D482" s="502" t="s">
        <v>495</v>
      </c>
      <c r="E482" s="580">
        <v>6825</v>
      </c>
      <c r="F482" s="707">
        <v>2917.3</v>
      </c>
      <c r="G482" s="730">
        <v>160.6</v>
      </c>
      <c r="H482" s="707">
        <v>30.2</v>
      </c>
      <c r="I482" s="579">
        <v>189</v>
      </c>
      <c r="J482" s="700">
        <v>3.9</v>
      </c>
    </row>
    <row r="483" spans="2:15" ht="10.5" customHeight="1" x14ac:dyDescent="0.2">
      <c r="B483" s="300">
        <v>39692</v>
      </c>
      <c r="C483" s="502" t="s">
        <v>495</v>
      </c>
      <c r="D483" s="502" t="s">
        <v>495</v>
      </c>
      <c r="E483" s="580">
        <v>6838</v>
      </c>
      <c r="F483" s="707">
        <v>3105.6</v>
      </c>
      <c r="G483" s="730">
        <v>162.1</v>
      </c>
      <c r="H483" s="707">
        <v>19.899999999999999</v>
      </c>
      <c r="I483" s="579">
        <v>180</v>
      </c>
      <c r="J483" s="700">
        <v>3.7</v>
      </c>
    </row>
    <row r="484" spans="2:15" ht="10.5" customHeight="1" x14ac:dyDescent="0.2">
      <c r="B484" s="300">
        <v>40087</v>
      </c>
      <c r="C484" s="502" t="s">
        <v>495</v>
      </c>
      <c r="D484" s="502" t="s">
        <v>495</v>
      </c>
      <c r="E484" s="580">
        <v>6967</v>
      </c>
      <c r="F484" s="707">
        <v>3227.9</v>
      </c>
      <c r="G484" s="707">
        <v>163.9</v>
      </c>
      <c r="H484" s="707">
        <v>12.6</v>
      </c>
      <c r="I484" s="323">
        <v>174</v>
      </c>
      <c r="J484" s="700">
        <v>3.5</v>
      </c>
    </row>
    <row r="485" spans="2:15" ht="10.5" customHeight="1" x14ac:dyDescent="0.2">
      <c r="B485" s="300"/>
      <c r="C485" s="502"/>
      <c r="D485" s="502"/>
      <c r="E485" s="580"/>
      <c r="F485" s="707"/>
      <c r="G485" s="730"/>
      <c r="H485" s="707"/>
      <c r="I485" s="579"/>
      <c r="J485" s="700"/>
    </row>
    <row r="486" spans="2:15" ht="10.5" customHeight="1" x14ac:dyDescent="0.2">
      <c r="B486" s="300">
        <v>40483</v>
      </c>
      <c r="C486" s="502" t="s">
        <v>495</v>
      </c>
      <c r="D486" s="502" t="s">
        <v>495</v>
      </c>
      <c r="E486" s="580">
        <v>6243</v>
      </c>
      <c r="F486" s="707">
        <v>4048.3</v>
      </c>
      <c r="G486" s="730">
        <v>148.80000000000001</v>
      </c>
      <c r="H486" s="707">
        <v>8.1</v>
      </c>
      <c r="I486" s="579">
        <v>155</v>
      </c>
      <c r="J486" s="700">
        <v>3.1</v>
      </c>
    </row>
    <row r="487" spans="2:15" ht="10.5" customHeight="1" x14ac:dyDescent="0.2">
      <c r="B487" s="491" t="s">
        <v>335</v>
      </c>
      <c r="C487" s="502" t="s">
        <v>495</v>
      </c>
      <c r="D487" s="502" t="s">
        <v>495</v>
      </c>
      <c r="E487" s="580">
        <v>5993</v>
      </c>
      <c r="F487" s="707">
        <v>4624</v>
      </c>
      <c r="G487" s="707">
        <v>148.9</v>
      </c>
      <c r="H487" s="707">
        <v>9.4</v>
      </c>
      <c r="I487" s="323">
        <v>157</v>
      </c>
      <c r="J487" s="700">
        <v>3</v>
      </c>
    </row>
    <row r="488" spans="2:15" ht="10.5" customHeight="1" x14ac:dyDescent="0.2">
      <c r="B488" s="491" t="s">
        <v>1318</v>
      </c>
      <c r="C488" s="502" t="s">
        <v>495</v>
      </c>
      <c r="D488" s="502" t="s">
        <v>495</v>
      </c>
      <c r="E488" s="580">
        <v>6607</v>
      </c>
      <c r="F488" s="707">
        <v>4159</v>
      </c>
      <c r="G488" s="707">
        <v>166.3</v>
      </c>
      <c r="H488" s="707">
        <v>6.6</v>
      </c>
      <c r="I488" s="323">
        <v>171</v>
      </c>
      <c r="J488" s="700">
        <v>3.3</v>
      </c>
    </row>
    <row r="489" spans="2:15" ht="10.5" customHeight="1" x14ac:dyDescent="0.2">
      <c r="B489" s="491" t="s">
        <v>1356</v>
      </c>
      <c r="C489" s="502" t="s">
        <v>495</v>
      </c>
      <c r="D489" s="502" t="s">
        <v>495</v>
      </c>
      <c r="E489" s="580">
        <v>7109</v>
      </c>
      <c r="F489" s="707">
        <v>4323.3999999999996</v>
      </c>
      <c r="G489" s="707">
        <v>182.8</v>
      </c>
      <c r="H489" s="707">
        <v>7.7</v>
      </c>
      <c r="I489" s="323">
        <v>188</v>
      </c>
      <c r="J489" s="700">
        <v>3.6</v>
      </c>
    </row>
    <row r="490" spans="2:15" ht="10.5" customHeight="1" x14ac:dyDescent="0.2">
      <c r="B490" s="491" t="s">
        <v>1357</v>
      </c>
      <c r="C490" s="502" t="s">
        <v>495</v>
      </c>
      <c r="D490" s="502" t="s">
        <v>495</v>
      </c>
      <c r="E490" s="580">
        <v>7309</v>
      </c>
      <c r="F490" s="707">
        <v>5141.6000000000004</v>
      </c>
      <c r="G490" s="707">
        <v>184.6</v>
      </c>
      <c r="H490" s="707">
        <v>10.199999999999999</v>
      </c>
      <c r="I490" s="323">
        <v>193</v>
      </c>
      <c r="J490" s="700">
        <v>3.6</v>
      </c>
    </row>
    <row r="491" spans="2:15" ht="10.5" customHeight="1" x14ac:dyDescent="0.2">
      <c r="B491" s="491"/>
      <c r="C491" s="502"/>
      <c r="D491" s="502"/>
      <c r="E491" s="580"/>
      <c r="F491" s="707"/>
      <c r="G491" s="707"/>
      <c r="H491" s="707"/>
      <c r="I491" s="323"/>
      <c r="J491" s="700"/>
    </row>
    <row r="492" spans="2:15" ht="10.5" customHeight="1" x14ac:dyDescent="0.2">
      <c r="B492" s="491" t="s">
        <v>1400</v>
      </c>
      <c r="C492" s="502" t="s">
        <v>495</v>
      </c>
      <c r="D492" s="502" t="s">
        <v>495</v>
      </c>
      <c r="E492" s="580">
        <v>7000</v>
      </c>
      <c r="F492" s="707">
        <v>5321.2</v>
      </c>
      <c r="G492" s="707">
        <v>177.7</v>
      </c>
      <c r="H492" s="707">
        <v>15</v>
      </c>
      <c r="I492" s="323">
        <v>191</v>
      </c>
      <c r="J492" s="700">
        <v>3.5</v>
      </c>
    </row>
    <row r="493" spans="2:15" ht="10.5" customHeight="1" x14ac:dyDescent="0.2">
      <c r="B493" s="492" t="s">
        <v>1423</v>
      </c>
      <c r="C493" s="520" t="s">
        <v>495</v>
      </c>
      <c r="D493" s="520" t="s">
        <v>495</v>
      </c>
      <c r="E493" s="581">
        <v>6680</v>
      </c>
      <c r="F493" s="1214">
        <v>6167.1</v>
      </c>
      <c r="G493" s="708">
        <v>177.4</v>
      </c>
      <c r="H493" s="708">
        <v>11</v>
      </c>
      <c r="I493" s="325">
        <v>186</v>
      </c>
      <c r="J493" s="701">
        <v>3.3</v>
      </c>
    </row>
    <row r="494" spans="2:15" ht="6" customHeight="1" x14ac:dyDescent="0.2">
      <c r="B494" s="1237"/>
      <c r="C494" s="576"/>
      <c r="D494" s="576"/>
      <c r="E494" s="958"/>
      <c r="F494" s="1340"/>
      <c r="G494" s="1330"/>
      <c r="H494" s="1330"/>
      <c r="I494" s="1322"/>
      <c r="J494" s="704"/>
    </row>
    <row r="495" spans="2:15" ht="9.75" customHeight="1" x14ac:dyDescent="0.2">
      <c r="B495" s="1241" t="s">
        <v>1095</v>
      </c>
      <c r="C495" s="209"/>
      <c r="D495" s="209"/>
    </row>
    <row r="496" spans="2:15" ht="10.5" customHeight="1" x14ac:dyDescent="0.2">
      <c r="B496" s="1241" t="s">
        <v>1086</v>
      </c>
      <c r="C496" s="208"/>
      <c r="D496" s="208"/>
      <c r="E496" s="139"/>
      <c r="F496" s="139"/>
      <c r="G496" s="139"/>
      <c r="H496" s="139"/>
      <c r="I496" s="139"/>
      <c r="J496" s="139"/>
      <c r="K496" s="139"/>
      <c r="L496" s="139"/>
      <c r="M496" s="139"/>
      <c r="N496" s="139"/>
      <c r="O496" s="139"/>
    </row>
    <row r="497" spans="2:15" ht="10.5" customHeight="1" x14ac:dyDescent="0.2">
      <c r="B497" s="1241" t="s">
        <v>956</v>
      </c>
      <c r="C497" s="210"/>
      <c r="D497" s="210"/>
      <c r="E497" s="126"/>
      <c r="F497" s="126"/>
      <c r="G497" s="126"/>
      <c r="H497" s="126"/>
      <c r="I497" s="126"/>
      <c r="J497" s="126"/>
      <c r="K497" s="126"/>
      <c r="L497" s="126"/>
      <c r="M497" s="126"/>
      <c r="N497" s="126"/>
      <c r="O497" s="126"/>
    </row>
    <row r="498" spans="2:15" ht="10.5" customHeight="1" x14ac:dyDescent="0.2">
      <c r="B498" s="1241" t="s">
        <v>1089</v>
      </c>
      <c r="C498" s="210"/>
      <c r="D498" s="210"/>
      <c r="E498" s="126"/>
      <c r="F498" s="126"/>
      <c r="G498" s="126"/>
      <c r="H498" s="126"/>
      <c r="I498" s="126"/>
      <c r="J498" s="126"/>
      <c r="K498" s="126"/>
      <c r="L498" s="126"/>
      <c r="M498" s="126"/>
      <c r="N498" s="126"/>
      <c r="O498" s="126"/>
    </row>
    <row r="499" spans="2:15" ht="10.5" customHeight="1" x14ac:dyDescent="0.2">
      <c r="B499" s="1241" t="s">
        <v>1261</v>
      </c>
      <c r="C499" s="209"/>
      <c r="D499" s="209"/>
      <c r="H499" s="59"/>
    </row>
    <row r="500" spans="2:15" ht="10.5" customHeight="1" x14ac:dyDescent="0.2">
      <c r="B500" s="1241" t="s">
        <v>1262</v>
      </c>
      <c r="C500" s="209"/>
      <c r="D500" s="209"/>
    </row>
    <row r="501" spans="2:15" ht="10.5" customHeight="1" x14ac:dyDescent="0.2">
      <c r="B501" s="48"/>
      <c r="C501" s="58"/>
      <c r="D501" s="58"/>
      <c r="E501" s="58"/>
      <c r="F501" s="58"/>
      <c r="G501" s="58"/>
      <c r="H501" s="58"/>
      <c r="I501" s="58"/>
      <c r="J501" s="58"/>
    </row>
    <row r="502" spans="2:15" ht="10.5" customHeight="1" x14ac:dyDescent="0.2">
      <c r="B502" s="48"/>
    </row>
    <row r="503" spans="2:15" ht="10.5" customHeight="1" x14ac:dyDescent="0.2">
      <c r="B503" s="48"/>
    </row>
    <row r="504" spans="2:15" ht="10.5" customHeight="1" x14ac:dyDescent="0.2">
      <c r="B504" s="48"/>
    </row>
    <row r="505" spans="2:15" ht="10.5" customHeight="1" x14ac:dyDescent="0.2">
      <c r="B505" s="48"/>
    </row>
    <row r="506" spans="2:15" ht="10.5" customHeight="1" x14ac:dyDescent="0.2">
      <c r="B506" s="48"/>
    </row>
    <row r="507" spans="2:15" ht="10.5" customHeight="1" x14ac:dyDescent="0.2">
      <c r="B507" s="48"/>
    </row>
    <row r="508" spans="2:15" ht="10.5" customHeight="1" x14ac:dyDescent="0.2">
      <c r="B508" s="48"/>
    </row>
    <row r="509" spans="2:15" ht="10.5" customHeight="1" x14ac:dyDescent="0.2">
      <c r="B509" s="48"/>
    </row>
    <row r="510" spans="2:15" ht="10.5" customHeight="1" x14ac:dyDescent="0.2">
      <c r="B510" s="48"/>
    </row>
    <row r="511" spans="2:15" ht="10.5" customHeight="1" x14ac:dyDescent="0.2">
      <c r="B511" s="48"/>
      <c r="G511" s="149">
        <v>64</v>
      </c>
    </row>
    <row r="512" spans="2:15" ht="10.5" customHeight="1" x14ac:dyDescent="0.2">
      <c r="B512" s="48"/>
    </row>
    <row r="513" spans="2:7" ht="11.45" customHeight="1" x14ac:dyDescent="0.2">
      <c r="B513" s="60" t="s">
        <v>786</v>
      </c>
    </row>
    <row r="514" spans="2:7" ht="11.25" customHeight="1" x14ac:dyDescent="0.2">
      <c r="B514" s="1672" t="s">
        <v>994</v>
      </c>
      <c r="C514" s="1698" t="s">
        <v>1096</v>
      </c>
      <c r="D514" s="1699"/>
      <c r="E514" s="1700"/>
      <c r="F514" s="1690" t="s">
        <v>1180</v>
      </c>
      <c r="G514" s="1601" t="s">
        <v>1097</v>
      </c>
    </row>
    <row r="515" spans="2:7" ht="11.25" customHeight="1" x14ac:dyDescent="0.2">
      <c r="B515" s="1712"/>
      <c r="C515" s="296" t="s">
        <v>1098</v>
      </c>
      <c r="D515" s="255" t="s">
        <v>1099</v>
      </c>
      <c r="E515" s="254" t="s">
        <v>36</v>
      </c>
      <c r="F515" s="1701"/>
      <c r="G515" s="1602"/>
    </row>
    <row r="516" spans="2:7" ht="11.25" customHeight="1" x14ac:dyDescent="0.2">
      <c r="B516" s="256" t="s">
        <v>995</v>
      </c>
      <c r="C516" s="1698" t="s">
        <v>276</v>
      </c>
      <c r="D516" s="1699"/>
      <c r="E516" s="1700"/>
      <c r="F516" s="1691"/>
      <c r="G516" s="252" t="s">
        <v>276</v>
      </c>
    </row>
    <row r="517" spans="2:7" ht="10.5" customHeight="1" x14ac:dyDescent="0.2">
      <c r="B517" s="399" t="s">
        <v>148</v>
      </c>
      <c r="C517" s="939">
        <v>79.7</v>
      </c>
      <c r="D517" s="940">
        <v>16.399999999999999</v>
      </c>
      <c r="E517" s="922">
        <f>+C517+D517</f>
        <v>96.1</v>
      </c>
      <c r="F517" s="598" t="s">
        <v>1370</v>
      </c>
      <c r="G517" s="921">
        <v>4.0999999999999996</v>
      </c>
    </row>
    <row r="518" spans="2:7" ht="10.5" customHeight="1" x14ac:dyDescent="0.2">
      <c r="B518" s="399" t="s">
        <v>149</v>
      </c>
      <c r="C518" s="939">
        <v>73.2</v>
      </c>
      <c r="D518" s="940">
        <v>18.899999999999999</v>
      </c>
      <c r="E518" s="922">
        <f t="shared" ref="E518:E561" si="1">+C518+D518</f>
        <v>92.1</v>
      </c>
      <c r="F518" s="598">
        <v>1977</v>
      </c>
      <c r="G518" s="921">
        <v>4.5999999999999996</v>
      </c>
    </row>
    <row r="519" spans="2:7" ht="10.5" customHeight="1" x14ac:dyDescent="0.2">
      <c r="B519" s="399" t="s">
        <v>150</v>
      </c>
      <c r="C519" s="939">
        <v>73.5</v>
      </c>
      <c r="D519" s="940">
        <v>21.9</v>
      </c>
      <c r="E519" s="922">
        <f t="shared" si="1"/>
        <v>95.4</v>
      </c>
      <c r="F519" s="598">
        <v>1978</v>
      </c>
      <c r="G519" s="921">
        <v>4.9000000000000004</v>
      </c>
    </row>
    <row r="520" spans="2:7" ht="10.5" customHeight="1" x14ac:dyDescent="0.2">
      <c r="B520" s="399" t="s">
        <v>748</v>
      </c>
      <c r="C520" s="939">
        <v>68.2</v>
      </c>
      <c r="D520" s="940">
        <v>23.5</v>
      </c>
      <c r="E520" s="922">
        <f t="shared" si="1"/>
        <v>91.7</v>
      </c>
      <c r="F520" s="598">
        <v>1979</v>
      </c>
      <c r="G520" s="921">
        <v>5.4</v>
      </c>
    </row>
    <row r="521" spans="2:7" ht="10.5" customHeight="1" x14ac:dyDescent="0.2">
      <c r="B521" s="399" t="s">
        <v>749</v>
      </c>
      <c r="C521" s="939">
        <v>68.5</v>
      </c>
      <c r="D521" s="940">
        <v>26.8</v>
      </c>
      <c r="E521" s="922">
        <f t="shared" si="1"/>
        <v>95.3</v>
      </c>
      <c r="F521" s="598">
        <v>1980</v>
      </c>
      <c r="G521" s="939">
        <v>6.1</v>
      </c>
    </row>
    <row r="522" spans="2:7" ht="10.5" customHeight="1" x14ac:dyDescent="0.2">
      <c r="B522" s="399"/>
      <c r="C522" s="939"/>
      <c r="D522" s="940"/>
      <c r="E522" s="922"/>
      <c r="F522" s="598"/>
      <c r="G522" s="921"/>
    </row>
    <row r="523" spans="2:7" ht="10.5" customHeight="1" x14ac:dyDescent="0.2">
      <c r="B523" s="399" t="s">
        <v>750</v>
      </c>
      <c r="C523" s="939">
        <v>70.2</v>
      </c>
      <c r="D523" s="940">
        <v>24.5</v>
      </c>
      <c r="E523" s="922">
        <f t="shared" si="1"/>
        <v>94.7</v>
      </c>
      <c r="F523" s="598">
        <v>1981</v>
      </c>
      <c r="G523" s="939">
        <v>6.9</v>
      </c>
    </row>
    <row r="524" spans="2:7" ht="10.5" customHeight="1" x14ac:dyDescent="0.2">
      <c r="B524" s="399" t="s">
        <v>751</v>
      </c>
      <c r="C524" s="939">
        <v>75.599999999999994</v>
      </c>
      <c r="D524" s="940">
        <v>24</v>
      </c>
      <c r="E524" s="922">
        <f t="shared" si="1"/>
        <v>99.6</v>
      </c>
      <c r="F524" s="598">
        <v>1982</v>
      </c>
      <c r="G524" s="939">
        <v>7.6</v>
      </c>
    </row>
    <row r="525" spans="2:7" ht="10.5" customHeight="1" x14ac:dyDescent="0.2">
      <c r="B525" s="399" t="s">
        <v>752</v>
      </c>
      <c r="C525" s="939">
        <v>76.3</v>
      </c>
      <c r="D525" s="940">
        <v>28.4</v>
      </c>
      <c r="E525" s="922">
        <f t="shared" si="1"/>
        <v>104.69999999999999</v>
      </c>
      <c r="F525" s="598">
        <v>1983</v>
      </c>
      <c r="G525" s="939">
        <v>7.2</v>
      </c>
    </row>
    <row r="526" spans="2:7" ht="10.5" customHeight="1" x14ac:dyDescent="0.2">
      <c r="B526" s="399" t="s">
        <v>753</v>
      </c>
      <c r="C526" s="939">
        <v>71.599999999999994</v>
      </c>
      <c r="D526" s="940">
        <v>24.8</v>
      </c>
      <c r="E526" s="922">
        <f t="shared" si="1"/>
        <v>96.399999999999991</v>
      </c>
      <c r="F526" s="598">
        <v>1984</v>
      </c>
      <c r="G526" s="939">
        <v>8.1</v>
      </c>
    </row>
    <row r="527" spans="2:7" ht="10.5" customHeight="1" x14ac:dyDescent="0.2">
      <c r="B527" s="399" t="s">
        <v>754</v>
      </c>
      <c r="C527" s="939">
        <v>69.599999999999994</v>
      </c>
      <c r="D527" s="940">
        <v>23.4</v>
      </c>
      <c r="E527" s="922">
        <f t="shared" si="1"/>
        <v>93</v>
      </c>
      <c r="F527" s="598">
        <v>1985</v>
      </c>
      <c r="G527" s="921">
        <v>9.1999999999999993</v>
      </c>
    </row>
    <row r="528" spans="2:7" ht="10.5" customHeight="1" x14ac:dyDescent="0.2">
      <c r="B528" s="399"/>
      <c r="C528" s="939"/>
      <c r="D528" s="940"/>
      <c r="E528" s="922"/>
      <c r="F528" s="598"/>
      <c r="G528" s="921"/>
    </row>
    <row r="529" spans="2:7" ht="10.5" customHeight="1" x14ac:dyDescent="0.2">
      <c r="B529" s="399" t="s">
        <v>755</v>
      </c>
      <c r="C529" s="939">
        <v>65.5</v>
      </c>
      <c r="D529" s="940">
        <v>21.4</v>
      </c>
      <c r="E529" s="922">
        <f t="shared" si="1"/>
        <v>86.9</v>
      </c>
      <c r="F529" s="598">
        <v>1986</v>
      </c>
      <c r="G529" s="921">
        <v>11</v>
      </c>
    </row>
    <row r="530" spans="2:7" ht="10.5" customHeight="1" x14ac:dyDescent="0.2">
      <c r="B530" s="399" t="s">
        <v>756</v>
      </c>
      <c r="C530" s="939">
        <v>60.8</v>
      </c>
      <c r="D530" s="940">
        <v>20.2</v>
      </c>
      <c r="E530" s="922">
        <f t="shared" si="1"/>
        <v>81</v>
      </c>
      <c r="F530" s="598">
        <v>1987</v>
      </c>
      <c r="G530" s="921">
        <v>11.5</v>
      </c>
    </row>
    <row r="531" spans="2:7" ht="10.5" customHeight="1" x14ac:dyDescent="0.2">
      <c r="B531" s="399" t="s">
        <v>757</v>
      </c>
      <c r="C531" s="939">
        <v>61.3</v>
      </c>
      <c r="D531" s="940">
        <v>21.1</v>
      </c>
      <c r="E531" s="922">
        <f t="shared" si="1"/>
        <v>82.4</v>
      </c>
      <c r="F531" s="598">
        <v>1988</v>
      </c>
      <c r="G531" s="921">
        <v>12.2</v>
      </c>
    </row>
    <row r="532" spans="2:7" ht="10.5" customHeight="1" x14ac:dyDescent="0.2">
      <c r="B532" s="399" t="s">
        <v>758</v>
      </c>
      <c r="C532" s="939">
        <v>65.599999999999994</v>
      </c>
      <c r="D532" s="940">
        <v>22.7</v>
      </c>
      <c r="E532" s="922">
        <f t="shared" si="1"/>
        <v>88.3</v>
      </c>
      <c r="F532" s="598">
        <v>1989</v>
      </c>
      <c r="G532" s="921">
        <v>11.7</v>
      </c>
    </row>
    <row r="533" spans="2:7" ht="10.5" customHeight="1" x14ac:dyDescent="0.2">
      <c r="B533" s="399" t="s">
        <v>759</v>
      </c>
      <c r="C533" s="939">
        <v>68.900000000000006</v>
      </c>
      <c r="D533" s="940">
        <v>23.3</v>
      </c>
      <c r="E533" s="922">
        <f t="shared" si="1"/>
        <v>92.2</v>
      </c>
      <c r="F533" s="598">
        <v>1990</v>
      </c>
      <c r="G533" s="921">
        <v>10.1</v>
      </c>
    </row>
    <row r="534" spans="2:7" ht="10.5" customHeight="1" x14ac:dyDescent="0.2">
      <c r="B534" s="399"/>
      <c r="C534" s="939"/>
      <c r="D534" s="940"/>
      <c r="E534" s="922"/>
      <c r="F534" s="598"/>
      <c r="G534" s="921"/>
    </row>
    <row r="535" spans="2:7" ht="10.5" customHeight="1" x14ac:dyDescent="0.2">
      <c r="B535" s="399" t="s">
        <v>760</v>
      </c>
      <c r="C535" s="939">
        <v>74.599999999999994</v>
      </c>
      <c r="D535" s="940">
        <v>22.9</v>
      </c>
      <c r="E535" s="922">
        <f t="shared" si="1"/>
        <v>97.5</v>
      </c>
      <c r="F535" s="598">
        <v>1991</v>
      </c>
      <c r="G535" s="921">
        <v>7.6</v>
      </c>
    </row>
    <row r="536" spans="2:7" ht="10.5" customHeight="1" x14ac:dyDescent="0.2">
      <c r="B536" s="399" t="s">
        <v>761</v>
      </c>
      <c r="C536" s="939">
        <v>58.4</v>
      </c>
      <c r="D536" s="940">
        <v>16.7</v>
      </c>
      <c r="E536" s="922">
        <f t="shared" si="1"/>
        <v>75.099999999999994</v>
      </c>
      <c r="F536" s="598">
        <v>1992</v>
      </c>
      <c r="G536" s="921">
        <v>6.7</v>
      </c>
    </row>
    <row r="537" spans="2:7" ht="10.5" customHeight="1" x14ac:dyDescent="0.2">
      <c r="B537" s="399" t="s">
        <v>449</v>
      </c>
      <c r="C537" s="939">
        <v>53.7</v>
      </c>
      <c r="D537" s="940">
        <v>13.3</v>
      </c>
      <c r="E537" s="922">
        <f t="shared" si="1"/>
        <v>67</v>
      </c>
      <c r="F537" s="598">
        <v>1993</v>
      </c>
      <c r="G537" s="921">
        <v>6</v>
      </c>
    </row>
    <row r="538" spans="2:7" ht="10.5" customHeight="1" x14ac:dyDescent="0.2">
      <c r="B538" s="399" t="s">
        <v>450</v>
      </c>
      <c r="C538" s="939">
        <v>50.3</v>
      </c>
      <c r="D538" s="940">
        <v>12.1</v>
      </c>
      <c r="E538" s="922">
        <f t="shared" si="1"/>
        <v>62.4</v>
      </c>
      <c r="F538" s="598">
        <v>1994</v>
      </c>
      <c r="G538" s="921">
        <v>5.7</v>
      </c>
    </row>
    <row r="539" spans="2:7" ht="10.5" customHeight="1" x14ac:dyDescent="0.2">
      <c r="B539" s="399" t="s">
        <v>451</v>
      </c>
      <c r="C539" s="939">
        <v>43.6</v>
      </c>
      <c r="D539" s="940">
        <v>11.8</v>
      </c>
      <c r="E539" s="922">
        <f t="shared" si="1"/>
        <v>55.400000000000006</v>
      </c>
      <c r="F539" s="598">
        <v>1995</v>
      </c>
      <c r="G539" s="921">
        <v>5.4</v>
      </c>
    </row>
    <row r="540" spans="2:7" ht="10.5" customHeight="1" x14ac:dyDescent="0.2">
      <c r="B540" s="399"/>
      <c r="C540" s="939"/>
      <c r="D540" s="940"/>
      <c r="E540" s="922"/>
      <c r="F540" s="598"/>
      <c r="G540" s="921"/>
    </row>
    <row r="541" spans="2:7" ht="10.5" customHeight="1" x14ac:dyDescent="0.2">
      <c r="B541" s="399" t="s">
        <v>320</v>
      </c>
      <c r="C541" s="939">
        <v>45.2</v>
      </c>
      <c r="D541" s="940">
        <v>9.8000000000000007</v>
      </c>
      <c r="E541" s="922">
        <f t="shared" si="1"/>
        <v>55</v>
      </c>
      <c r="F541" s="598">
        <v>1996</v>
      </c>
      <c r="G541" s="921">
        <v>5.6</v>
      </c>
    </row>
    <row r="542" spans="2:7" ht="10.5" customHeight="1" x14ac:dyDescent="0.2">
      <c r="B542" s="399" t="s">
        <v>321</v>
      </c>
      <c r="C542" s="939">
        <v>43</v>
      </c>
      <c r="D542" s="940">
        <v>7.8</v>
      </c>
      <c r="E542" s="922">
        <f t="shared" si="1"/>
        <v>50.8</v>
      </c>
      <c r="F542" s="598">
        <v>1997</v>
      </c>
      <c r="G542" s="921">
        <v>5.2</v>
      </c>
    </row>
    <row r="543" spans="2:7" ht="10.5" customHeight="1" x14ac:dyDescent="0.2">
      <c r="B543" s="399" t="s">
        <v>322</v>
      </c>
      <c r="C543" s="939">
        <v>39.799999999999997</v>
      </c>
      <c r="D543" s="940">
        <v>7.8</v>
      </c>
      <c r="E543" s="922">
        <f t="shared" si="1"/>
        <v>47.599999999999994</v>
      </c>
      <c r="F543" s="598">
        <v>1998</v>
      </c>
      <c r="G543" s="921">
        <v>5</v>
      </c>
    </row>
    <row r="544" spans="2:7" ht="10.5" customHeight="1" x14ac:dyDescent="0.2">
      <c r="B544" s="399" t="s">
        <v>323</v>
      </c>
      <c r="C544" s="939">
        <v>39.4</v>
      </c>
      <c r="D544" s="940">
        <v>8.3000000000000007</v>
      </c>
      <c r="E544" s="922">
        <f t="shared" si="1"/>
        <v>47.7</v>
      </c>
      <c r="F544" s="598">
        <v>1999</v>
      </c>
      <c r="G544" s="921">
        <v>4.5</v>
      </c>
    </row>
    <row r="545" spans="2:7" ht="10.5" customHeight="1" x14ac:dyDescent="0.2">
      <c r="B545" s="399" t="s">
        <v>279</v>
      </c>
      <c r="C545" s="939">
        <v>35.299999999999997</v>
      </c>
      <c r="D545" s="940">
        <v>7.8</v>
      </c>
      <c r="E545" s="922">
        <f t="shared" si="1"/>
        <v>43.099999999999994</v>
      </c>
      <c r="F545" s="598">
        <v>2000</v>
      </c>
      <c r="G545" s="921">
        <v>4.3</v>
      </c>
    </row>
    <row r="546" spans="2:7" ht="10.5" customHeight="1" x14ac:dyDescent="0.2">
      <c r="B546" s="399"/>
      <c r="C546" s="939"/>
      <c r="D546" s="940"/>
      <c r="E546" s="922"/>
      <c r="F546" s="598"/>
      <c r="G546" s="944"/>
    </row>
    <row r="547" spans="2:7" ht="10.5" customHeight="1" x14ac:dyDescent="0.2">
      <c r="B547" s="399" t="s">
        <v>324</v>
      </c>
      <c r="C547" s="939">
        <v>33.5</v>
      </c>
      <c r="D547" s="940">
        <v>7.8</v>
      </c>
      <c r="E547" s="922">
        <f t="shared" si="1"/>
        <v>41.3</v>
      </c>
      <c r="F547" s="598">
        <v>2001</v>
      </c>
      <c r="G547" s="921">
        <v>4.2</v>
      </c>
    </row>
    <row r="548" spans="2:7" ht="10.5" customHeight="1" x14ac:dyDescent="0.2">
      <c r="B548" s="399" t="s">
        <v>325</v>
      </c>
      <c r="C548" s="939">
        <v>33.200000000000003</v>
      </c>
      <c r="D548" s="940">
        <v>7.7</v>
      </c>
      <c r="E548" s="922">
        <f t="shared" si="1"/>
        <v>40.900000000000006</v>
      </c>
      <c r="F548" s="598">
        <v>2002</v>
      </c>
      <c r="G548" s="921">
        <v>4.2</v>
      </c>
    </row>
    <row r="549" spans="2:7" ht="10.5" customHeight="1" x14ac:dyDescent="0.2">
      <c r="B549" s="399" t="s">
        <v>278</v>
      </c>
      <c r="C549" s="939">
        <v>31.5</v>
      </c>
      <c r="D549" s="940">
        <v>7.7</v>
      </c>
      <c r="E549" s="922">
        <f t="shared" si="1"/>
        <v>39.200000000000003</v>
      </c>
      <c r="F549" s="599">
        <v>2003</v>
      </c>
      <c r="G549" s="922">
        <v>4</v>
      </c>
    </row>
    <row r="550" spans="2:7" ht="10.5" customHeight="1" x14ac:dyDescent="0.2">
      <c r="B550" s="399" t="s">
        <v>715</v>
      </c>
      <c r="C550" s="939">
        <v>32.799999999999997</v>
      </c>
      <c r="D550" s="940">
        <v>8.9</v>
      </c>
      <c r="E550" s="922">
        <f t="shared" si="1"/>
        <v>41.699999999999996</v>
      </c>
      <c r="F550" s="599">
        <v>2004</v>
      </c>
      <c r="G550" s="922">
        <v>3.7</v>
      </c>
    </row>
    <row r="551" spans="2:7" ht="10.5" customHeight="1" x14ac:dyDescent="0.2">
      <c r="B551" s="399" t="s">
        <v>743</v>
      </c>
      <c r="C551" s="939">
        <v>32.5</v>
      </c>
      <c r="D551" s="940">
        <v>8.6</v>
      </c>
      <c r="E551" s="922">
        <f t="shared" si="1"/>
        <v>41.1</v>
      </c>
      <c r="F551" s="599">
        <v>2005</v>
      </c>
      <c r="G551" s="922">
        <v>3.6</v>
      </c>
    </row>
    <row r="552" spans="2:7" ht="10.5" customHeight="1" x14ac:dyDescent="0.2">
      <c r="B552" s="399"/>
      <c r="C552" s="939"/>
      <c r="D552" s="940"/>
      <c r="E552" s="922"/>
      <c r="F552" s="599"/>
      <c r="G552" s="922"/>
    </row>
    <row r="553" spans="2:7" ht="10.5" customHeight="1" x14ac:dyDescent="0.2">
      <c r="B553" s="399" t="s">
        <v>496</v>
      </c>
      <c r="C553" s="939">
        <v>31.8</v>
      </c>
      <c r="D553" s="940">
        <v>6.4</v>
      </c>
      <c r="E553" s="922">
        <f t="shared" si="1"/>
        <v>38.200000000000003</v>
      </c>
      <c r="F553" s="599">
        <v>2006</v>
      </c>
      <c r="G553" s="922">
        <v>3.4</v>
      </c>
    </row>
    <row r="554" spans="2:7" ht="10.5" customHeight="1" x14ac:dyDescent="0.2">
      <c r="B554" s="399" t="s">
        <v>382</v>
      </c>
      <c r="C554" s="939">
        <v>32.799999999999997</v>
      </c>
      <c r="D554" s="941">
        <v>9.5</v>
      </c>
      <c r="E554" s="922">
        <f t="shared" si="1"/>
        <v>42.3</v>
      </c>
      <c r="F554" s="599">
        <v>2007</v>
      </c>
      <c r="G554" s="922">
        <v>3</v>
      </c>
    </row>
    <row r="555" spans="2:7" ht="10.5" customHeight="1" x14ac:dyDescent="0.2">
      <c r="B555" s="300">
        <v>39295</v>
      </c>
      <c r="C555" s="939">
        <v>32.5</v>
      </c>
      <c r="D555" s="941">
        <v>14.3</v>
      </c>
      <c r="E555" s="922">
        <f t="shared" si="1"/>
        <v>46.8</v>
      </c>
      <c r="F555" s="599">
        <v>2008</v>
      </c>
      <c r="G555" s="922">
        <v>2.9</v>
      </c>
    </row>
    <row r="556" spans="2:7" ht="10.5" customHeight="1" x14ac:dyDescent="0.2">
      <c r="B556" s="300">
        <v>39692</v>
      </c>
      <c r="C556" s="939">
        <v>31.5</v>
      </c>
      <c r="D556" s="939">
        <v>13.8</v>
      </c>
      <c r="E556" s="922">
        <f t="shared" si="1"/>
        <v>45.3</v>
      </c>
      <c r="F556" s="599">
        <v>2009</v>
      </c>
      <c r="G556" s="922">
        <v>2.6</v>
      </c>
    </row>
    <row r="557" spans="2:7" ht="10.5" customHeight="1" x14ac:dyDescent="0.2">
      <c r="B557" s="491" t="s">
        <v>709</v>
      </c>
      <c r="C557" s="939">
        <v>32.9</v>
      </c>
      <c r="D557" s="939">
        <v>13.7</v>
      </c>
      <c r="E557" s="922">
        <f t="shared" si="1"/>
        <v>46.599999999999994</v>
      </c>
      <c r="F557" s="599">
        <v>2010</v>
      </c>
      <c r="G557" s="922">
        <v>2.2999999999999998</v>
      </c>
    </row>
    <row r="558" spans="2:7" ht="10.5" customHeight="1" x14ac:dyDescent="0.2">
      <c r="B558" s="491"/>
      <c r="C558" s="939"/>
      <c r="D558" s="939"/>
      <c r="E558" s="922"/>
      <c r="F558" s="599"/>
      <c r="G558" s="922"/>
    </row>
    <row r="559" spans="2:7" ht="10.5" customHeight="1" x14ac:dyDescent="0.2">
      <c r="B559" s="491" t="s">
        <v>332</v>
      </c>
      <c r="C559" s="939">
        <v>31.5</v>
      </c>
      <c r="D559" s="939">
        <v>13.6</v>
      </c>
      <c r="E559" s="922">
        <f t="shared" si="1"/>
        <v>45.1</v>
      </c>
      <c r="F559" s="599" t="s">
        <v>1319</v>
      </c>
      <c r="G559" s="922">
        <v>2.2000000000000002</v>
      </c>
    </row>
    <row r="560" spans="2:7" ht="10.5" customHeight="1" x14ac:dyDescent="0.2">
      <c r="B560" s="491" t="s">
        <v>335</v>
      </c>
      <c r="C560" s="939">
        <v>30.1</v>
      </c>
      <c r="D560" s="939">
        <v>13.5</v>
      </c>
      <c r="E560" s="922">
        <f t="shared" si="1"/>
        <v>43.6</v>
      </c>
      <c r="F560" s="599" t="s">
        <v>1315</v>
      </c>
      <c r="G560" s="922">
        <v>2.2999999999999998</v>
      </c>
    </row>
    <row r="561" spans="2:9" ht="10.5" customHeight="1" x14ac:dyDescent="0.2">
      <c r="B561" s="491" t="s">
        <v>1318</v>
      </c>
      <c r="C561" s="939">
        <v>33</v>
      </c>
      <c r="D561" s="939">
        <v>15.2</v>
      </c>
      <c r="E561" s="922">
        <f t="shared" si="1"/>
        <v>48.2</v>
      </c>
      <c r="F561" s="599" t="s">
        <v>1355</v>
      </c>
      <c r="G561" s="922">
        <v>2.4</v>
      </c>
    </row>
    <row r="562" spans="2:9" ht="10.5" customHeight="1" x14ac:dyDescent="0.2">
      <c r="B562" s="491" t="s">
        <v>1356</v>
      </c>
      <c r="C562" s="939">
        <v>33.6</v>
      </c>
      <c r="D562" s="939">
        <v>16.3</v>
      </c>
      <c r="E562" s="922">
        <v>49.900000000000006</v>
      </c>
      <c r="F562" s="599" t="s">
        <v>1358</v>
      </c>
      <c r="G562" s="922">
        <v>2.5</v>
      </c>
    </row>
    <row r="563" spans="2:9" ht="10.5" customHeight="1" x14ac:dyDescent="0.2">
      <c r="B563" s="491" t="s">
        <v>1357</v>
      </c>
      <c r="C563" s="939">
        <v>33.4</v>
      </c>
      <c r="D563" s="939">
        <v>16.3</v>
      </c>
      <c r="E563" s="922">
        <v>49.7</v>
      </c>
      <c r="F563" s="599" t="s">
        <v>1403</v>
      </c>
      <c r="G563" s="922">
        <v>2.5</v>
      </c>
    </row>
    <row r="564" spans="2:9" ht="10.5" customHeight="1" x14ac:dyDescent="0.2">
      <c r="B564" s="491"/>
      <c r="C564" s="939"/>
      <c r="D564" s="939"/>
      <c r="E564" s="922"/>
      <c r="F564" s="599"/>
      <c r="G564" s="922"/>
      <c r="I564" s="11"/>
    </row>
    <row r="565" spans="2:9" ht="10.5" customHeight="1" x14ac:dyDescent="0.2">
      <c r="B565" s="491" t="s">
        <v>1400</v>
      </c>
      <c r="C565" s="1411" t="s">
        <v>1595</v>
      </c>
      <c r="D565" s="1411" t="s">
        <v>1594</v>
      </c>
      <c r="E565" s="922" t="s">
        <v>1593</v>
      </c>
      <c r="F565" s="1410" t="s">
        <v>1422</v>
      </c>
      <c r="G565" s="925" t="s">
        <v>452</v>
      </c>
    </row>
    <row r="566" spans="2:9" ht="10.5" customHeight="1" x14ac:dyDescent="0.2">
      <c r="B566" s="492" t="s">
        <v>1423</v>
      </c>
      <c r="C566" s="942" t="s">
        <v>1582</v>
      </c>
      <c r="D566" s="942" t="s">
        <v>1583</v>
      </c>
      <c r="E566" s="1072" t="s">
        <v>1584</v>
      </c>
      <c r="F566" s="668" t="s">
        <v>1481</v>
      </c>
      <c r="G566" s="943" t="s">
        <v>452</v>
      </c>
    </row>
    <row r="567" spans="2:9" ht="6" customHeight="1" x14ac:dyDescent="0.2">
      <c r="B567" s="1237"/>
      <c r="C567" s="1341"/>
      <c r="D567" s="1341"/>
      <c r="E567" s="1342"/>
      <c r="F567" s="1343"/>
      <c r="G567" s="1313"/>
    </row>
    <row r="568" spans="2:9" ht="9.75" customHeight="1" x14ac:dyDescent="0.2">
      <c r="B568" s="1241" t="s">
        <v>1346</v>
      </c>
      <c r="C568" s="218" t="s">
        <v>345</v>
      </c>
      <c r="D568" s="215"/>
    </row>
    <row r="569" spans="2:9" ht="10.5" customHeight="1" x14ac:dyDescent="0.2">
      <c r="B569" s="1241"/>
      <c r="C569" s="218" t="s">
        <v>785</v>
      </c>
      <c r="D569" s="215"/>
    </row>
    <row r="570" spans="2:9" ht="10.5" customHeight="1" x14ac:dyDescent="0.2">
      <c r="B570" s="1241" t="s">
        <v>989</v>
      </c>
      <c r="C570" s="215"/>
      <c r="D570" s="215"/>
    </row>
    <row r="571" spans="2:9" ht="10.5" customHeight="1" x14ac:dyDescent="0.2">
      <c r="B571" s="1241" t="s">
        <v>1347</v>
      </c>
      <c r="C571" s="215"/>
      <c r="D571" s="215"/>
    </row>
    <row r="572" spans="2:9" ht="10.5" customHeight="1" x14ac:dyDescent="0.2">
      <c r="B572" s="1241" t="s">
        <v>1348</v>
      </c>
      <c r="C572" s="215"/>
      <c r="D572" s="215"/>
    </row>
    <row r="573" spans="2:9" ht="10.5" customHeight="1" x14ac:dyDescent="0.2">
      <c r="B573" s="1241" t="s">
        <v>1349</v>
      </c>
      <c r="C573" s="215"/>
      <c r="D573" s="215"/>
    </row>
    <row r="574" spans="2:9" ht="10.5" customHeight="1" x14ac:dyDescent="0.2">
      <c r="B574" s="48"/>
      <c r="C574" s="52"/>
      <c r="D574" s="52"/>
      <c r="E574" s="52"/>
      <c r="F574" s="52"/>
      <c r="G574" s="52"/>
      <c r="H574" s="52"/>
      <c r="I574" s="52"/>
    </row>
    <row r="575" spans="2:9" ht="10.5" customHeight="1" x14ac:dyDescent="0.2">
      <c r="B575" s="48"/>
      <c r="C575" s="52"/>
      <c r="D575" s="52"/>
      <c r="E575" s="52"/>
      <c r="F575" s="52"/>
      <c r="G575" s="52"/>
      <c r="H575" s="52"/>
      <c r="I575" s="52"/>
    </row>
    <row r="576" spans="2:9" ht="10.5" customHeight="1" x14ac:dyDescent="0.2">
      <c r="B576" s="48"/>
    </row>
    <row r="577" spans="2:17" ht="10.5" customHeight="1" x14ac:dyDescent="0.2">
      <c r="B577" s="48"/>
    </row>
    <row r="578" spans="2:17" ht="10.5" customHeight="1" x14ac:dyDescent="0.2">
      <c r="B578" s="48"/>
    </row>
    <row r="579" spans="2:17" ht="10.5" customHeight="1" x14ac:dyDescent="0.2">
      <c r="B579" s="48"/>
    </row>
    <row r="580" spans="2:17" ht="10.5" customHeight="1" x14ac:dyDescent="0.2">
      <c r="B580" s="48"/>
    </row>
    <row r="581" spans="2:17" ht="10.5" customHeight="1" x14ac:dyDescent="0.2">
      <c r="B581" s="48"/>
    </row>
    <row r="582" spans="2:17" ht="10.5" customHeight="1" x14ac:dyDescent="0.2">
      <c r="B582" s="48"/>
    </row>
    <row r="583" spans="2:17" ht="10.5" customHeight="1" x14ac:dyDescent="0.2">
      <c r="B583" s="48"/>
    </row>
    <row r="584" spans="2:17" ht="10.5" customHeight="1" x14ac:dyDescent="0.2">
      <c r="B584" s="48"/>
    </row>
    <row r="585" spans="2:17" ht="10.5" customHeight="1" x14ac:dyDescent="0.2">
      <c r="B585" s="48"/>
    </row>
    <row r="586" spans="2:17" ht="10.5" customHeight="1" x14ac:dyDescent="0.2">
      <c r="B586" s="48"/>
    </row>
    <row r="587" spans="2:17" ht="10.5" customHeight="1" x14ac:dyDescent="0.2">
      <c r="B587" s="48"/>
      <c r="G587" s="149">
        <v>65</v>
      </c>
    </row>
    <row r="588" spans="2:17" ht="10.5" customHeight="1" x14ac:dyDescent="0.2"/>
    <row r="589" spans="2:17" ht="11.45" customHeight="1" x14ac:dyDescent="0.2">
      <c r="B589" s="60" t="s">
        <v>957</v>
      </c>
      <c r="C589" s="71"/>
      <c r="D589" s="71"/>
      <c r="E589" s="71"/>
      <c r="F589" s="71"/>
      <c r="J589" s="59"/>
    </row>
    <row r="590" spans="2:17" ht="11.25" customHeight="1" x14ac:dyDescent="0.2">
      <c r="B590" s="1672" t="s">
        <v>996</v>
      </c>
      <c r="C590" s="1880" t="s">
        <v>883</v>
      </c>
      <c r="D590" s="1881"/>
      <c r="E590" s="1876"/>
      <c r="F590" s="1875" t="s">
        <v>64</v>
      </c>
      <c r="G590" s="1876"/>
      <c r="H590" s="44"/>
      <c r="I590" s="44"/>
      <c r="J590" s="44"/>
      <c r="K590" s="137"/>
      <c r="L590" s="137"/>
      <c r="M590" s="137"/>
      <c r="N590" s="137"/>
      <c r="O590" s="137"/>
      <c r="P590" s="44"/>
    </row>
    <row r="591" spans="2:17" ht="11.25" customHeight="1" x14ac:dyDescent="0.2">
      <c r="B591" s="1712"/>
      <c r="C591" s="296" t="s">
        <v>1100</v>
      </c>
      <c r="D591" s="296" t="s">
        <v>1101</v>
      </c>
      <c r="E591" s="255" t="s">
        <v>142</v>
      </c>
      <c r="F591" s="296" t="s">
        <v>1100</v>
      </c>
      <c r="G591" s="296" t="s">
        <v>1101</v>
      </c>
      <c r="H591" s="77"/>
      <c r="I591" s="44"/>
      <c r="J591" s="44"/>
      <c r="K591" s="44"/>
      <c r="L591" s="44"/>
      <c r="M591" s="44"/>
      <c r="N591" s="44"/>
      <c r="O591" s="44"/>
      <c r="P591" s="64"/>
      <c r="Q591" s="73"/>
    </row>
    <row r="592" spans="2:17" ht="11.25" customHeight="1" x14ac:dyDescent="0.2">
      <c r="B592" s="331" t="s">
        <v>997</v>
      </c>
      <c r="C592" s="1877">
        <v>1000</v>
      </c>
      <c r="D592" s="1878"/>
      <c r="E592" s="1879"/>
      <c r="F592" s="1627" t="s">
        <v>1250</v>
      </c>
      <c r="G592" s="1628"/>
      <c r="H592" s="136"/>
      <c r="I592" s="1"/>
      <c r="J592" s="1"/>
      <c r="K592" s="1"/>
      <c r="L592" s="1"/>
      <c r="M592" s="1"/>
      <c r="N592" s="1"/>
      <c r="O592" s="1"/>
      <c r="P592" s="134"/>
    </row>
    <row r="593" spans="2:15" ht="10.5" customHeight="1" x14ac:dyDescent="0.2">
      <c r="B593" s="41" t="s">
        <v>148</v>
      </c>
      <c r="C593" s="732">
        <v>120773.6</v>
      </c>
      <c r="D593" s="733">
        <v>16109.7</v>
      </c>
      <c r="E593" s="737">
        <f>+D593+C593</f>
        <v>136883.30000000002</v>
      </c>
      <c r="F593" s="945">
        <v>1.52</v>
      </c>
      <c r="G593" s="926">
        <v>0.98</v>
      </c>
      <c r="H593" s="40"/>
      <c r="I593" s="135"/>
      <c r="J593" s="135"/>
      <c r="K593" s="135"/>
      <c r="L593" s="135"/>
      <c r="M593" s="135"/>
      <c r="N593" s="135"/>
      <c r="O593" s="135"/>
    </row>
    <row r="594" spans="2:15" ht="10.5" customHeight="1" x14ac:dyDescent="0.2">
      <c r="B594" s="41" t="s">
        <v>149</v>
      </c>
      <c r="C594" s="732">
        <v>132803.29999999999</v>
      </c>
      <c r="D594" s="733">
        <v>19858.900000000001</v>
      </c>
      <c r="E594" s="737">
        <f>+D594+C594</f>
        <v>152662.19999999998</v>
      </c>
      <c r="F594" s="945">
        <v>1.81</v>
      </c>
      <c r="G594" s="926">
        <v>1.05</v>
      </c>
      <c r="H594" s="40"/>
      <c r="I594" s="135"/>
      <c r="J594" s="135"/>
      <c r="K594" s="135"/>
      <c r="L594" s="135"/>
      <c r="M594" s="135"/>
      <c r="N594" s="135"/>
      <c r="O594" s="135"/>
    </row>
    <row r="595" spans="2:15" ht="10.5" customHeight="1" x14ac:dyDescent="0.2">
      <c r="B595" s="41" t="s">
        <v>150</v>
      </c>
      <c r="C595" s="732">
        <v>135328.20000000001</v>
      </c>
      <c r="D595" s="733">
        <v>24127.200000000001</v>
      </c>
      <c r="E595" s="737">
        <f>+D595+C595</f>
        <v>159455.40000000002</v>
      </c>
      <c r="F595" s="945">
        <v>1.84</v>
      </c>
      <c r="G595" s="926">
        <v>1.1000000000000001</v>
      </c>
      <c r="H595" s="40"/>
      <c r="I595" s="135"/>
      <c r="J595" s="135"/>
      <c r="K595" s="135"/>
      <c r="L595" s="135"/>
      <c r="M595" s="135"/>
      <c r="N595" s="135"/>
      <c r="O595" s="135"/>
    </row>
    <row r="596" spans="2:15" ht="10.5" customHeight="1" x14ac:dyDescent="0.2">
      <c r="B596" s="41" t="s">
        <v>748</v>
      </c>
      <c r="C596" s="732">
        <v>139715.20000000001</v>
      </c>
      <c r="D596" s="733">
        <v>31142</v>
      </c>
      <c r="E596" s="737">
        <f>+D596+C596</f>
        <v>170857.2</v>
      </c>
      <c r="F596" s="945">
        <v>2.0499999999999998</v>
      </c>
      <c r="G596" s="926">
        <v>1.33</v>
      </c>
      <c r="H596" s="40"/>
      <c r="I596" s="135"/>
      <c r="J596" s="135"/>
      <c r="K596" s="135"/>
      <c r="L596" s="135"/>
      <c r="M596" s="135"/>
      <c r="N596" s="135"/>
      <c r="O596" s="135"/>
    </row>
    <row r="597" spans="2:15" ht="10.5" customHeight="1" x14ac:dyDescent="0.2">
      <c r="B597" s="41" t="s">
        <v>749</v>
      </c>
      <c r="C597" s="732">
        <v>157886.70000000001</v>
      </c>
      <c r="D597" s="733">
        <v>39029.1</v>
      </c>
      <c r="E597" s="737">
        <f>+D597+C597</f>
        <v>196915.80000000002</v>
      </c>
      <c r="F597" s="945">
        <v>2.2999999999999998</v>
      </c>
      <c r="G597" s="926">
        <v>1.46</v>
      </c>
      <c r="H597" s="40"/>
      <c r="I597" s="135"/>
      <c r="J597" s="135"/>
      <c r="K597" s="135"/>
      <c r="L597" s="135"/>
      <c r="M597" s="135"/>
      <c r="N597" s="135"/>
      <c r="O597" s="135"/>
    </row>
    <row r="598" spans="2:15" ht="10.5" customHeight="1" x14ac:dyDescent="0.2">
      <c r="B598" s="41"/>
      <c r="C598" s="732"/>
      <c r="D598" s="732"/>
      <c r="E598" s="738"/>
      <c r="F598" s="945"/>
      <c r="G598" s="926"/>
      <c r="H598" s="40"/>
      <c r="I598" s="135"/>
      <c r="J598" s="135"/>
      <c r="K598" s="135"/>
      <c r="L598" s="135"/>
      <c r="M598" s="135"/>
      <c r="N598" s="135"/>
      <c r="O598" s="135"/>
    </row>
    <row r="599" spans="2:15" ht="10.5" customHeight="1" x14ac:dyDescent="0.2">
      <c r="B599" s="41" t="s">
        <v>750</v>
      </c>
      <c r="C599" s="732">
        <v>161099.29999999999</v>
      </c>
      <c r="D599" s="733">
        <v>35638.9</v>
      </c>
      <c r="E599" s="737">
        <f>+D599+C599</f>
        <v>196738.19999999998</v>
      </c>
      <c r="F599" s="945">
        <v>2.29</v>
      </c>
      <c r="G599" s="926">
        <v>1.45</v>
      </c>
      <c r="H599" s="40"/>
      <c r="I599" s="135"/>
      <c r="J599" s="135"/>
      <c r="K599" s="135"/>
      <c r="L599" s="135"/>
      <c r="M599" s="135"/>
      <c r="N599" s="135"/>
      <c r="O599" s="135"/>
    </row>
    <row r="600" spans="2:15" ht="10.5" customHeight="1" x14ac:dyDescent="0.2">
      <c r="B600" s="41" t="s">
        <v>751</v>
      </c>
      <c r="C600" s="732">
        <v>222385.1</v>
      </c>
      <c r="D600" s="733">
        <v>42022</v>
      </c>
      <c r="E600" s="737">
        <f>+D600+C600</f>
        <v>264407.09999999998</v>
      </c>
      <c r="F600" s="945">
        <v>2.94</v>
      </c>
      <c r="G600" s="926">
        <v>1.75</v>
      </c>
      <c r="H600" s="40"/>
      <c r="I600" s="135"/>
      <c r="J600" s="135"/>
      <c r="K600" s="135"/>
      <c r="L600" s="135"/>
      <c r="M600" s="135"/>
      <c r="N600" s="135"/>
      <c r="O600" s="135"/>
    </row>
    <row r="601" spans="2:15" ht="10.5" customHeight="1" x14ac:dyDescent="0.2">
      <c r="B601" s="41" t="s">
        <v>752</v>
      </c>
      <c r="C601" s="732">
        <v>214381.6</v>
      </c>
      <c r="D601" s="733">
        <v>44561.4</v>
      </c>
      <c r="E601" s="737">
        <f>+D601+C601</f>
        <v>258943</v>
      </c>
      <c r="F601" s="945">
        <v>2.81</v>
      </c>
      <c r="G601" s="926">
        <v>1.57</v>
      </c>
      <c r="H601" s="40"/>
      <c r="I601" s="135"/>
      <c r="J601" s="135"/>
      <c r="K601" s="135"/>
      <c r="L601" s="135"/>
      <c r="M601" s="135"/>
      <c r="N601" s="135"/>
      <c r="O601" s="135"/>
    </row>
    <row r="602" spans="2:15" ht="10.5" customHeight="1" x14ac:dyDescent="0.2">
      <c r="B602" s="41" t="s">
        <v>753</v>
      </c>
      <c r="C602" s="732">
        <v>230485.9</v>
      </c>
      <c r="D602" s="733">
        <v>51575.6</v>
      </c>
      <c r="E602" s="737">
        <f>+D602+C602</f>
        <v>282061.5</v>
      </c>
      <c r="F602" s="945">
        <v>3.22</v>
      </c>
      <c r="G602" s="926">
        <v>2.0699999999999998</v>
      </c>
      <c r="H602" s="40"/>
      <c r="I602" s="135"/>
      <c r="J602" s="135"/>
      <c r="K602" s="135"/>
      <c r="L602" s="135"/>
      <c r="M602" s="135"/>
      <c r="N602" s="135"/>
      <c r="O602" s="135"/>
    </row>
    <row r="603" spans="2:15" ht="10.5" customHeight="1" x14ac:dyDescent="0.2">
      <c r="B603" s="41" t="s">
        <v>754</v>
      </c>
      <c r="C603" s="732">
        <v>320593</v>
      </c>
      <c r="D603" s="733">
        <v>69165.8</v>
      </c>
      <c r="E603" s="737">
        <f>+D603+C603</f>
        <v>389758.8</v>
      </c>
      <c r="F603" s="945">
        <v>4.5999999999999996</v>
      </c>
      <c r="G603" s="926">
        <v>2.96</v>
      </c>
      <c r="H603" s="40"/>
      <c r="I603" s="135"/>
      <c r="J603" s="135"/>
      <c r="K603" s="135"/>
      <c r="L603" s="135"/>
      <c r="M603" s="135"/>
      <c r="N603" s="135"/>
      <c r="O603" s="135"/>
    </row>
    <row r="604" spans="2:15" ht="10.5" customHeight="1" x14ac:dyDescent="0.2">
      <c r="B604" s="41"/>
      <c r="C604" s="732"/>
      <c r="D604" s="732"/>
      <c r="E604" s="738"/>
      <c r="F604" s="945"/>
      <c r="G604" s="926"/>
      <c r="H604" s="40"/>
      <c r="I604" s="135"/>
      <c r="J604" s="135"/>
      <c r="K604" s="135"/>
      <c r="L604" s="135"/>
      <c r="M604" s="135"/>
      <c r="N604" s="135"/>
      <c r="O604" s="135"/>
    </row>
    <row r="605" spans="2:15" ht="10.5" customHeight="1" x14ac:dyDescent="0.2">
      <c r="B605" s="41" t="s">
        <v>755</v>
      </c>
      <c r="C605" s="732">
        <v>339631.3</v>
      </c>
      <c r="D605" s="733">
        <v>71753.5</v>
      </c>
      <c r="E605" s="737">
        <f>+D605+C605</f>
        <v>411384.8</v>
      </c>
      <c r="F605" s="945">
        <v>5.18</v>
      </c>
      <c r="G605" s="926">
        <v>3.35</v>
      </c>
      <c r="H605" s="40"/>
      <c r="I605" s="135"/>
      <c r="J605" s="135"/>
      <c r="K605" s="135"/>
      <c r="L605" s="135"/>
      <c r="M605" s="135"/>
      <c r="N605" s="135"/>
      <c r="O605" s="135"/>
    </row>
    <row r="606" spans="2:15" ht="10.5" customHeight="1" x14ac:dyDescent="0.2">
      <c r="B606" s="41" t="s">
        <v>756</v>
      </c>
      <c r="C606" s="732">
        <v>325002.7</v>
      </c>
      <c r="D606" s="733">
        <v>75356.600000000006</v>
      </c>
      <c r="E606" s="737">
        <f>+D606+C606</f>
        <v>400359.30000000005</v>
      </c>
      <c r="F606" s="945">
        <v>5.35</v>
      </c>
      <c r="G606" s="926">
        <v>3.73</v>
      </c>
      <c r="H606" s="40"/>
      <c r="I606" s="135"/>
      <c r="J606" s="135"/>
      <c r="K606" s="135"/>
      <c r="L606" s="135"/>
      <c r="M606" s="135"/>
      <c r="N606" s="135"/>
      <c r="O606" s="135"/>
    </row>
    <row r="607" spans="2:15" ht="10.5" customHeight="1" x14ac:dyDescent="0.2">
      <c r="B607" s="41" t="s">
        <v>757</v>
      </c>
      <c r="C607" s="732">
        <v>575905.69999999995</v>
      </c>
      <c r="D607" s="733">
        <v>128735.5</v>
      </c>
      <c r="E607" s="737">
        <f>+D607+C607</f>
        <v>704641.2</v>
      </c>
      <c r="F607" s="945">
        <v>9.39</v>
      </c>
      <c r="G607" s="926">
        <v>6.09</v>
      </c>
      <c r="H607" s="40"/>
      <c r="I607" s="135"/>
      <c r="J607" s="135"/>
      <c r="K607" s="135"/>
      <c r="L607" s="135"/>
      <c r="M607" s="135"/>
      <c r="N607" s="135"/>
      <c r="O607" s="135"/>
    </row>
    <row r="608" spans="2:15" ht="10.5" customHeight="1" x14ac:dyDescent="0.2">
      <c r="B608" s="41" t="s">
        <v>758</v>
      </c>
      <c r="C608" s="732">
        <v>785480.4</v>
      </c>
      <c r="D608" s="733">
        <v>165936.6</v>
      </c>
      <c r="E608" s="737">
        <f>+D608+C608</f>
        <v>951417</v>
      </c>
      <c r="F608" s="945">
        <v>11.98</v>
      </c>
      <c r="G608" s="926">
        <v>7.3</v>
      </c>
      <c r="H608" s="40"/>
      <c r="I608" s="135"/>
      <c r="J608" s="135"/>
      <c r="K608" s="135"/>
      <c r="L608" s="135"/>
      <c r="M608" s="135"/>
      <c r="N608" s="135"/>
      <c r="O608" s="135"/>
    </row>
    <row r="609" spans="2:15" ht="10.5" customHeight="1" x14ac:dyDescent="0.2">
      <c r="B609" s="41" t="s">
        <v>759</v>
      </c>
      <c r="C609" s="732">
        <v>699624.2</v>
      </c>
      <c r="D609" s="733">
        <v>131892</v>
      </c>
      <c r="E609" s="737">
        <f>+D609+C609</f>
        <v>831516.2</v>
      </c>
      <c r="F609" s="945">
        <v>10.15</v>
      </c>
      <c r="G609" s="926">
        <v>5.66</v>
      </c>
      <c r="H609" s="40"/>
      <c r="I609" s="135"/>
      <c r="J609" s="135"/>
      <c r="K609" s="135"/>
      <c r="L609" s="135"/>
      <c r="M609" s="135"/>
      <c r="N609" s="135"/>
      <c r="O609" s="135"/>
    </row>
    <row r="610" spans="2:15" ht="10.5" customHeight="1" x14ac:dyDescent="0.2">
      <c r="B610" s="41"/>
      <c r="C610" s="732"/>
      <c r="D610" s="732"/>
      <c r="E610" s="738"/>
      <c r="F610" s="945"/>
      <c r="G610" s="926"/>
      <c r="H610" s="40"/>
      <c r="I610" s="135"/>
      <c r="J610" s="135"/>
      <c r="K610" s="135"/>
      <c r="L610" s="135"/>
      <c r="M610" s="135"/>
      <c r="N610" s="135"/>
      <c r="O610" s="135"/>
    </row>
    <row r="611" spans="2:15" ht="10.5" customHeight="1" x14ac:dyDescent="0.2">
      <c r="B611" s="41" t="s">
        <v>760</v>
      </c>
      <c r="C611" s="732">
        <v>521393</v>
      </c>
      <c r="D611" s="733">
        <v>80748.800000000003</v>
      </c>
      <c r="E611" s="737">
        <f>+D611+C611</f>
        <v>602141.80000000005</v>
      </c>
      <c r="F611" s="945">
        <v>6.98</v>
      </c>
      <c r="G611" s="926">
        <v>3.53</v>
      </c>
      <c r="H611" s="40"/>
      <c r="I611" s="135"/>
      <c r="J611" s="135"/>
      <c r="K611" s="135"/>
      <c r="L611" s="135"/>
      <c r="M611" s="135"/>
      <c r="N611" s="135"/>
      <c r="O611" s="135"/>
    </row>
    <row r="612" spans="2:15" ht="10.5" customHeight="1" x14ac:dyDescent="0.2">
      <c r="B612" s="41" t="s">
        <v>761</v>
      </c>
      <c r="C612" s="732">
        <v>441703.7</v>
      </c>
      <c r="D612" s="733">
        <v>78136.100000000006</v>
      </c>
      <c r="E612" s="737">
        <f>+D612+C612</f>
        <v>519839.80000000005</v>
      </c>
      <c r="F612" s="945">
        <v>7.56</v>
      </c>
      <c r="G612" s="926">
        <v>4.67</v>
      </c>
      <c r="H612" s="40"/>
      <c r="I612" s="135"/>
      <c r="J612" s="135"/>
      <c r="K612" s="135"/>
      <c r="L612" s="135"/>
      <c r="M612" s="135"/>
      <c r="N612" s="135"/>
      <c r="O612" s="135"/>
    </row>
    <row r="613" spans="2:15" ht="10.5" customHeight="1" x14ac:dyDescent="0.2">
      <c r="B613" s="41" t="s">
        <v>449</v>
      </c>
      <c r="C613" s="732">
        <v>340583.6</v>
      </c>
      <c r="D613" s="733">
        <v>55503.9</v>
      </c>
      <c r="E613" s="737">
        <f>+D613+C613</f>
        <v>396087.5</v>
      </c>
      <c r="F613" s="945">
        <v>6.34</v>
      </c>
      <c r="G613" s="926">
        <v>4.16</v>
      </c>
      <c r="H613" s="40"/>
      <c r="I613" s="135"/>
      <c r="J613" s="135"/>
      <c r="K613" s="135"/>
      <c r="L613" s="135"/>
      <c r="M613" s="135"/>
      <c r="N613" s="135"/>
      <c r="O613" s="135"/>
    </row>
    <row r="614" spans="2:15" ht="10.5" customHeight="1" x14ac:dyDescent="0.2">
      <c r="B614" s="41" t="s">
        <v>450</v>
      </c>
      <c r="C614" s="732">
        <v>343572.1</v>
      </c>
      <c r="D614" s="733">
        <v>54516.5</v>
      </c>
      <c r="E614" s="737">
        <f>+D614+C614</f>
        <v>398088.6</v>
      </c>
      <c r="F614" s="945">
        <v>6.83</v>
      </c>
      <c r="G614" s="926">
        <v>4.5199999999999996</v>
      </c>
      <c r="H614" s="40"/>
      <c r="I614" s="135"/>
      <c r="J614" s="135"/>
      <c r="K614" s="135"/>
      <c r="L614" s="135"/>
      <c r="M614" s="135"/>
      <c r="N614" s="135"/>
      <c r="O614" s="135"/>
    </row>
    <row r="615" spans="2:15" ht="10.5" customHeight="1" x14ac:dyDescent="0.2">
      <c r="B615" s="41" t="s">
        <v>451</v>
      </c>
      <c r="C615" s="732">
        <v>521725.2</v>
      </c>
      <c r="D615" s="733">
        <v>80567.199999999997</v>
      </c>
      <c r="E615" s="737">
        <f>+D615+C615</f>
        <v>602292.4</v>
      </c>
      <c r="F615" s="945">
        <v>11.97</v>
      </c>
      <c r="G615" s="926">
        <v>6.81</v>
      </c>
      <c r="H615" s="40"/>
      <c r="I615" s="135"/>
      <c r="J615" s="135"/>
      <c r="K615" s="135"/>
      <c r="L615" s="135"/>
      <c r="M615" s="135"/>
      <c r="N615" s="135"/>
      <c r="O615" s="135"/>
    </row>
    <row r="616" spans="2:15" ht="10.5" customHeight="1" x14ac:dyDescent="0.2">
      <c r="B616" s="41"/>
      <c r="C616" s="732"/>
      <c r="D616" s="732"/>
      <c r="E616" s="738"/>
      <c r="F616" s="945"/>
      <c r="G616" s="926"/>
      <c r="H616" s="40"/>
      <c r="I616" s="135"/>
      <c r="J616" s="135"/>
      <c r="K616" s="135"/>
      <c r="L616" s="135"/>
      <c r="M616" s="135"/>
      <c r="N616" s="135"/>
      <c r="O616" s="135"/>
    </row>
    <row r="617" spans="2:15" ht="10.5" customHeight="1" x14ac:dyDescent="0.2">
      <c r="B617" s="41" t="s">
        <v>320</v>
      </c>
      <c r="C617" s="732">
        <v>452139.7</v>
      </c>
      <c r="D617" s="733">
        <v>59496.4</v>
      </c>
      <c r="E617" s="737">
        <f t="shared" ref="E617:E638" si="2">+D617+C617</f>
        <v>511636.10000000003</v>
      </c>
      <c r="F617" s="945">
        <v>10.01</v>
      </c>
      <c r="G617" s="926">
        <v>6.05</v>
      </c>
      <c r="H617" s="40"/>
      <c r="I617" s="135"/>
      <c r="J617" s="135"/>
      <c r="K617" s="135"/>
      <c r="L617" s="135"/>
      <c r="M617" s="135"/>
      <c r="N617" s="135"/>
      <c r="O617" s="135"/>
    </row>
    <row r="618" spans="2:15" ht="10.5" customHeight="1" x14ac:dyDescent="0.2">
      <c r="B618" s="41" t="s">
        <v>321</v>
      </c>
      <c r="C618" s="732">
        <v>545368.69999999995</v>
      </c>
      <c r="D618" s="733">
        <v>62813.2</v>
      </c>
      <c r="E618" s="737">
        <f t="shared" si="2"/>
        <v>608181.89999999991</v>
      </c>
      <c r="F618" s="945">
        <v>12.68</v>
      </c>
      <c r="G618" s="926">
        <v>8.0299999999999994</v>
      </c>
      <c r="H618" s="40"/>
      <c r="I618" s="135"/>
      <c r="J618" s="135"/>
      <c r="K618" s="135"/>
      <c r="L618" s="135"/>
      <c r="M618" s="135"/>
      <c r="N618" s="135"/>
      <c r="O618" s="135"/>
    </row>
    <row r="619" spans="2:15" ht="10.5" customHeight="1" x14ac:dyDescent="0.2">
      <c r="B619" s="41" t="s">
        <v>322</v>
      </c>
      <c r="C619" s="732">
        <v>524802.4</v>
      </c>
      <c r="D619" s="733">
        <v>60487.3</v>
      </c>
      <c r="E619" s="737">
        <f t="shared" si="2"/>
        <v>585289.70000000007</v>
      </c>
      <c r="F619" s="945">
        <v>13.19</v>
      </c>
      <c r="G619" s="926">
        <v>7.77</v>
      </c>
      <c r="H619" s="40"/>
      <c r="I619" s="135"/>
      <c r="J619" s="135"/>
      <c r="K619" s="135"/>
      <c r="L619" s="135"/>
      <c r="M619" s="135"/>
      <c r="N619" s="135"/>
      <c r="O619" s="135"/>
    </row>
    <row r="620" spans="2:15" ht="10.5" customHeight="1" x14ac:dyDescent="0.2">
      <c r="B620" s="41" t="s">
        <v>323</v>
      </c>
      <c r="C620" s="732">
        <v>411997.2</v>
      </c>
      <c r="D620" s="733">
        <v>45558.6</v>
      </c>
      <c r="E620" s="737">
        <f t="shared" si="2"/>
        <v>457555.8</v>
      </c>
      <c r="F620" s="945">
        <v>10.45</v>
      </c>
      <c r="G620" s="926">
        <v>5.49</v>
      </c>
      <c r="H620" s="40"/>
      <c r="I620" s="135"/>
      <c r="J620" s="135"/>
      <c r="K620" s="135"/>
      <c r="L620" s="135"/>
      <c r="M620" s="135"/>
      <c r="N620" s="135"/>
      <c r="O620" s="135"/>
    </row>
    <row r="621" spans="2:15" ht="10.5" customHeight="1" x14ac:dyDescent="0.2">
      <c r="B621" s="41" t="s">
        <v>279</v>
      </c>
      <c r="C621" s="732">
        <v>439955.3</v>
      </c>
      <c r="D621" s="733">
        <v>50803.4</v>
      </c>
      <c r="E621" s="737">
        <f t="shared" si="2"/>
        <v>490758.7</v>
      </c>
      <c r="F621" s="945">
        <v>12.45</v>
      </c>
      <c r="G621" s="926">
        <v>6.52</v>
      </c>
      <c r="H621" s="40"/>
      <c r="I621" s="135"/>
      <c r="J621" s="135"/>
      <c r="K621" s="135"/>
      <c r="L621" s="135"/>
      <c r="M621" s="135"/>
      <c r="N621" s="135"/>
      <c r="O621" s="135"/>
    </row>
    <row r="622" spans="2:15" ht="10.5" customHeight="1" x14ac:dyDescent="0.2">
      <c r="B622" s="41"/>
      <c r="C622" s="732"/>
      <c r="D622" s="732"/>
      <c r="E622" s="738"/>
      <c r="F622" s="945"/>
      <c r="G622" s="926"/>
      <c r="H622" s="40"/>
      <c r="I622" s="135"/>
      <c r="J622" s="135"/>
      <c r="K622" s="135"/>
      <c r="L622" s="135"/>
      <c r="M622" s="135"/>
      <c r="N622" s="135"/>
      <c r="O622" s="135"/>
    </row>
    <row r="623" spans="2:15" ht="10.5" customHeight="1" x14ac:dyDescent="0.2">
      <c r="B623" s="41" t="s">
        <v>324</v>
      </c>
      <c r="C623" s="732">
        <v>519995.9</v>
      </c>
      <c r="D623" s="733">
        <v>64735.7</v>
      </c>
      <c r="E623" s="737">
        <f t="shared" si="2"/>
        <v>584731.6</v>
      </c>
      <c r="F623" s="945">
        <v>15.52</v>
      </c>
      <c r="G623" s="926">
        <v>8.32</v>
      </c>
      <c r="H623" s="40"/>
      <c r="I623" s="135"/>
      <c r="J623" s="135"/>
      <c r="K623" s="135"/>
      <c r="L623" s="135"/>
      <c r="M623" s="135"/>
      <c r="N623" s="135"/>
      <c r="O623" s="135"/>
    </row>
    <row r="624" spans="2:15" ht="10.5" customHeight="1" x14ac:dyDescent="0.2">
      <c r="B624" s="41" t="s">
        <v>325</v>
      </c>
      <c r="C624" s="732">
        <v>798693.4</v>
      </c>
      <c r="D624" s="733">
        <v>115225.1</v>
      </c>
      <c r="E624" s="737">
        <f t="shared" si="2"/>
        <v>913918.5</v>
      </c>
      <c r="F624" s="945">
        <v>24.05</v>
      </c>
      <c r="G624" s="926">
        <v>14.83</v>
      </c>
      <c r="H624" s="40"/>
      <c r="I624" s="135"/>
      <c r="J624" s="135"/>
      <c r="K624" s="135"/>
      <c r="L624" s="135"/>
      <c r="M624" s="135"/>
      <c r="N624" s="135"/>
      <c r="O624" s="135"/>
    </row>
    <row r="625" spans="2:15" ht="10.5" customHeight="1" x14ac:dyDescent="0.2">
      <c r="B625" s="41" t="s">
        <v>278</v>
      </c>
      <c r="C625" s="732">
        <v>1069361.2</v>
      </c>
      <c r="D625" s="733">
        <v>148437.4</v>
      </c>
      <c r="E625" s="737">
        <f t="shared" si="2"/>
        <v>1217798.5999999999</v>
      </c>
      <c r="F625" s="945">
        <v>34</v>
      </c>
      <c r="G625" s="926">
        <v>19.25</v>
      </c>
      <c r="H625" s="40"/>
      <c r="I625" s="135"/>
      <c r="J625" s="135"/>
      <c r="K625" s="135"/>
      <c r="L625" s="135"/>
      <c r="M625" s="135"/>
      <c r="N625" s="135"/>
      <c r="O625" s="135"/>
    </row>
    <row r="626" spans="2:15" ht="10.5" customHeight="1" x14ac:dyDescent="0.2">
      <c r="B626" s="41" t="s">
        <v>715</v>
      </c>
      <c r="C626" s="732">
        <v>769658.9</v>
      </c>
      <c r="D626" s="733">
        <v>115930.6</v>
      </c>
      <c r="E626" s="737">
        <f t="shared" si="2"/>
        <v>885589.5</v>
      </c>
      <c r="F626" s="945">
        <v>23.49</v>
      </c>
      <c r="G626" s="926">
        <v>13.01</v>
      </c>
      <c r="H626" s="40"/>
      <c r="I626" s="135"/>
      <c r="J626" s="135"/>
      <c r="K626" s="135"/>
      <c r="L626" s="135"/>
      <c r="M626" s="135"/>
      <c r="N626" s="135"/>
      <c r="O626" s="135"/>
    </row>
    <row r="627" spans="2:15" ht="10.5" customHeight="1" x14ac:dyDescent="0.2">
      <c r="B627" s="41" t="s">
        <v>743</v>
      </c>
      <c r="C627" s="732">
        <v>646769.4</v>
      </c>
      <c r="D627" s="733">
        <v>90843</v>
      </c>
      <c r="E627" s="737">
        <f t="shared" si="2"/>
        <v>737612.4</v>
      </c>
      <c r="F627" s="945">
        <v>19.920000000000002</v>
      </c>
      <c r="G627" s="926">
        <v>10.56</v>
      </c>
      <c r="H627" s="40"/>
      <c r="I627" s="135"/>
      <c r="J627" s="135"/>
      <c r="K627" s="135"/>
      <c r="L627" s="135"/>
      <c r="M627" s="135"/>
      <c r="N627" s="135"/>
      <c r="O627" s="135"/>
    </row>
    <row r="628" spans="2:15" ht="10.5" customHeight="1" x14ac:dyDescent="0.2">
      <c r="B628" s="41"/>
      <c r="C628" s="732"/>
      <c r="D628" s="733"/>
      <c r="E628" s="737"/>
      <c r="F628" s="945"/>
      <c r="G628" s="926"/>
      <c r="H628" s="40"/>
      <c r="I628" s="135"/>
      <c r="J628" s="135"/>
      <c r="K628" s="135"/>
      <c r="L628" s="135"/>
      <c r="M628" s="135"/>
      <c r="N628" s="135"/>
      <c r="O628" s="135"/>
    </row>
    <row r="629" spans="2:15" ht="10.5" customHeight="1" x14ac:dyDescent="0.2">
      <c r="B629" s="41" t="s">
        <v>496</v>
      </c>
      <c r="C629" s="732">
        <v>614924.80000000005</v>
      </c>
      <c r="D629" s="733">
        <v>68560.5</v>
      </c>
      <c r="E629" s="737">
        <f t="shared" si="2"/>
        <v>683485.3</v>
      </c>
      <c r="F629" s="945">
        <v>19.36</v>
      </c>
      <c r="G629" s="926">
        <v>10.69</v>
      </c>
      <c r="H629" s="40"/>
      <c r="I629" s="135"/>
      <c r="J629" s="135"/>
      <c r="K629" s="135"/>
      <c r="L629" s="135"/>
      <c r="M629" s="135"/>
      <c r="N629" s="135"/>
      <c r="O629" s="135"/>
    </row>
    <row r="630" spans="2:15" ht="10.5" customHeight="1" x14ac:dyDescent="0.2">
      <c r="B630" s="41" t="s">
        <v>382</v>
      </c>
      <c r="C630" s="732">
        <v>951667.9</v>
      </c>
      <c r="D630" s="733">
        <v>146474.9</v>
      </c>
      <c r="E630" s="737">
        <f t="shared" si="2"/>
        <v>1098142.8</v>
      </c>
      <c r="F630" s="945">
        <v>29</v>
      </c>
      <c r="G630" s="926">
        <v>15.48</v>
      </c>
      <c r="H630" s="40"/>
      <c r="I630" s="135"/>
      <c r="J630" s="135"/>
      <c r="K630" s="135"/>
      <c r="L630" s="135"/>
      <c r="M630" s="135"/>
      <c r="N630" s="135"/>
      <c r="O630" s="135"/>
    </row>
    <row r="631" spans="2:15" ht="10.5" customHeight="1" x14ac:dyDescent="0.2">
      <c r="B631" s="295" t="s">
        <v>795</v>
      </c>
      <c r="C631" s="732">
        <v>1212695.3</v>
      </c>
      <c r="D631" s="733">
        <v>326544.09999999998</v>
      </c>
      <c r="E631" s="737">
        <f t="shared" si="2"/>
        <v>1539239.4</v>
      </c>
      <c r="F631" s="945">
        <v>37.31</v>
      </c>
      <c r="G631" s="926">
        <v>22.87</v>
      </c>
      <c r="H631" s="40"/>
      <c r="I631" s="135"/>
      <c r="J631" s="135"/>
      <c r="K631" s="135"/>
      <c r="L631" s="135"/>
      <c r="M631" s="135"/>
      <c r="N631" s="135"/>
      <c r="O631" s="135"/>
    </row>
    <row r="632" spans="2:15" ht="10.5" customHeight="1" x14ac:dyDescent="0.2">
      <c r="B632" s="295" t="s">
        <v>490</v>
      </c>
      <c r="C632" s="732">
        <v>931277.7</v>
      </c>
      <c r="D632" s="733">
        <v>218578.9</v>
      </c>
      <c r="E632" s="737">
        <f t="shared" si="2"/>
        <v>1149856.5999999999</v>
      </c>
      <c r="F632" s="945">
        <v>29.56</v>
      </c>
      <c r="G632" s="926">
        <v>15.85</v>
      </c>
      <c r="H632" s="40"/>
      <c r="I632" s="135"/>
      <c r="J632" s="135"/>
      <c r="K632" s="135"/>
      <c r="L632" s="135"/>
      <c r="M632" s="135"/>
      <c r="N632" s="135"/>
      <c r="O632" s="135"/>
    </row>
    <row r="633" spans="2:15" ht="10.5" customHeight="1" x14ac:dyDescent="0.2">
      <c r="B633" s="295" t="s">
        <v>709</v>
      </c>
      <c r="C633" s="732">
        <v>1178772.8999999999</v>
      </c>
      <c r="D633" s="733">
        <v>337709</v>
      </c>
      <c r="E633" s="737">
        <f t="shared" si="2"/>
        <v>1516481.9</v>
      </c>
      <c r="F633" s="945">
        <v>35.840000000000003</v>
      </c>
      <c r="G633" s="926">
        <v>24.64</v>
      </c>
      <c r="H633" s="40"/>
      <c r="I633" s="135"/>
      <c r="J633" s="135"/>
      <c r="K633" s="135"/>
      <c r="L633" s="135"/>
      <c r="M633" s="135"/>
      <c r="N633" s="135"/>
      <c r="O633" s="135"/>
    </row>
    <row r="634" spans="2:15" ht="10.5" customHeight="1" x14ac:dyDescent="0.2">
      <c r="B634" s="295"/>
      <c r="C634" s="732"/>
      <c r="D634" s="733"/>
      <c r="E634" s="737"/>
      <c r="F634" s="945"/>
      <c r="G634" s="926"/>
      <c r="H634" s="40"/>
      <c r="I634" s="135"/>
      <c r="J634" s="135"/>
      <c r="K634" s="135"/>
      <c r="L634" s="135"/>
      <c r="M634" s="135"/>
      <c r="N634" s="135"/>
      <c r="O634" s="135"/>
    </row>
    <row r="635" spans="2:15" ht="10.5" customHeight="1" x14ac:dyDescent="0.2">
      <c r="B635" s="491" t="s">
        <v>332</v>
      </c>
      <c r="C635" s="732">
        <v>1373248.7</v>
      </c>
      <c r="D635" s="734">
        <v>385398</v>
      </c>
      <c r="E635" s="737">
        <f t="shared" si="2"/>
        <v>1758646.7</v>
      </c>
      <c r="F635" s="945">
        <v>43.58</v>
      </c>
      <c r="G635" s="926">
        <v>28.46</v>
      </c>
      <c r="H635" s="40"/>
      <c r="I635" s="135"/>
      <c r="J635" s="135"/>
      <c r="K635" s="135"/>
      <c r="L635" s="135"/>
      <c r="M635" s="135"/>
      <c r="N635" s="135"/>
      <c r="O635" s="135"/>
    </row>
    <row r="636" spans="2:15" ht="10.5" customHeight="1" x14ac:dyDescent="0.2">
      <c r="B636" s="491" t="s">
        <v>335</v>
      </c>
      <c r="C636" s="781">
        <v>1788030.3</v>
      </c>
      <c r="D636" s="736">
        <v>494276.9</v>
      </c>
      <c r="E636" s="737">
        <f t="shared" si="2"/>
        <v>2282307.2000000002</v>
      </c>
      <c r="F636" s="945">
        <v>59.38</v>
      </c>
      <c r="G636" s="945">
        <v>36.549999999999997</v>
      </c>
      <c r="H636" s="40"/>
      <c r="I636" s="135"/>
      <c r="J636" s="135"/>
      <c r="K636" s="135"/>
      <c r="L636" s="135"/>
      <c r="M636" s="135"/>
      <c r="N636" s="135"/>
      <c r="O636" s="135"/>
    </row>
    <row r="637" spans="2:15" ht="10.5" customHeight="1" x14ac:dyDescent="0.2">
      <c r="B637" s="491" t="s">
        <v>1318</v>
      </c>
      <c r="C637" s="781">
        <v>2048430.2</v>
      </c>
      <c r="D637" s="736">
        <v>611551.6</v>
      </c>
      <c r="E637" s="737">
        <f t="shared" si="2"/>
        <v>2659981.7999999998</v>
      </c>
      <c r="F637" s="945">
        <v>61.88</v>
      </c>
      <c r="G637" s="945">
        <v>42.48</v>
      </c>
      <c r="H637" s="40"/>
      <c r="I637" s="135"/>
      <c r="J637" s="135"/>
      <c r="K637" s="135"/>
      <c r="L637" s="135"/>
      <c r="M637" s="135"/>
      <c r="N637" s="135"/>
      <c r="O637" s="135"/>
    </row>
    <row r="638" spans="2:15" ht="10.5" customHeight="1" x14ac:dyDescent="0.2">
      <c r="B638" s="491" t="s">
        <v>1356</v>
      </c>
      <c r="C638" s="781">
        <v>2266820</v>
      </c>
      <c r="D638" s="736">
        <v>703025</v>
      </c>
      <c r="E638" s="737">
        <f t="shared" si="2"/>
        <v>2969845</v>
      </c>
      <c r="F638" s="945">
        <v>68.16</v>
      </c>
      <c r="G638" s="945">
        <v>43.63</v>
      </c>
      <c r="H638" s="40"/>
      <c r="I638" s="135"/>
      <c r="J638" s="135"/>
      <c r="K638" s="135"/>
      <c r="L638" s="135"/>
      <c r="M638" s="135"/>
      <c r="N638" s="135"/>
      <c r="O638" s="135"/>
    </row>
    <row r="639" spans="2:15" ht="10.5" customHeight="1" x14ac:dyDescent="0.2">
      <c r="B639" s="491" t="s">
        <v>1357</v>
      </c>
      <c r="C639" s="781">
        <v>2293887.1</v>
      </c>
      <c r="D639" s="736">
        <v>684906.9</v>
      </c>
      <c r="E639" s="737">
        <v>2978794</v>
      </c>
      <c r="F639" s="945">
        <v>68.63</v>
      </c>
      <c r="G639" s="945">
        <v>42.11</v>
      </c>
      <c r="H639" s="40"/>
      <c r="I639" s="135"/>
      <c r="J639" s="135"/>
      <c r="K639" s="135"/>
      <c r="L639" s="135"/>
      <c r="M639" s="135"/>
      <c r="N639" s="135"/>
      <c r="O639" s="135"/>
    </row>
    <row r="640" spans="2:15" ht="10.5" customHeight="1" x14ac:dyDescent="0.2">
      <c r="B640" s="491"/>
      <c r="C640" s="781"/>
      <c r="D640" s="736"/>
      <c r="E640" s="737"/>
      <c r="F640" s="945"/>
      <c r="G640" s="945"/>
      <c r="H640" s="40"/>
      <c r="I640" s="135"/>
      <c r="J640" s="135"/>
      <c r="K640" s="135"/>
      <c r="L640" s="135"/>
      <c r="M640" s="135"/>
      <c r="N640" s="135"/>
      <c r="O640" s="135"/>
    </row>
    <row r="641" spans="2:15" ht="10.5" customHeight="1" x14ac:dyDescent="0.2">
      <c r="B641" s="491" t="s">
        <v>1400</v>
      </c>
      <c r="C641" s="1412" t="s">
        <v>1590</v>
      </c>
      <c r="D641" s="1413" t="s">
        <v>1591</v>
      </c>
      <c r="E641" s="1414" t="s">
        <v>1592</v>
      </c>
      <c r="F641" s="945" t="s">
        <v>1589</v>
      </c>
      <c r="G641" s="945" t="s">
        <v>1596</v>
      </c>
      <c r="H641" s="40"/>
      <c r="I641" s="135"/>
      <c r="J641" s="135"/>
      <c r="K641" s="135"/>
      <c r="L641" s="135"/>
      <c r="M641" s="135"/>
      <c r="N641" s="135"/>
      <c r="O641" s="135"/>
    </row>
    <row r="642" spans="2:15" ht="10.5" customHeight="1" x14ac:dyDescent="0.2">
      <c r="B642" s="492" t="s">
        <v>1423</v>
      </c>
      <c r="C642" s="735" t="s">
        <v>1585</v>
      </c>
      <c r="D642" s="736" t="s">
        <v>1586</v>
      </c>
      <c r="E642" s="737" t="s">
        <v>1587</v>
      </c>
      <c r="F642" s="1089" t="s">
        <v>1588</v>
      </c>
      <c r="G642" s="1089" t="s">
        <v>1597</v>
      </c>
      <c r="H642" s="40"/>
      <c r="I642" s="135"/>
      <c r="J642" s="135"/>
      <c r="K642" s="135"/>
      <c r="L642" s="135"/>
      <c r="M642" s="135"/>
      <c r="N642" s="135"/>
      <c r="O642" s="135"/>
    </row>
    <row r="643" spans="2:15" ht="14.25" customHeight="1" x14ac:dyDescent="0.2">
      <c r="B643" s="340" t="s">
        <v>958</v>
      </c>
      <c r="C643" s="341" t="s">
        <v>300</v>
      </c>
      <c r="D643" s="342"/>
      <c r="E643" s="342"/>
      <c r="F643" s="342"/>
      <c r="G643" s="342"/>
      <c r="H643" s="215"/>
      <c r="I643" s="215"/>
      <c r="J643" s="215"/>
    </row>
    <row r="644" spans="2:15" ht="10.5" customHeight="1" x14ac:dyDescent="0.2">
      <c r="B644" s="343"/>
      <c r="C644" s="218" t="s">
        <v>785</v>
      </c>
      <c r="D644" s="344"/>
      <c r="E644" s="344"/>
      <c r="F644" s="344"/>
      <c r="G644" s="344"/>
      <c r="H644" s="215"/>
      <c r="I644" s="215"/>
      <c r="J644" s="215"/>
    </row>
    <row r="645" spans="2:15" ht="10.5" customHeight="1" x14ac:dyDescent="0.2">
      <c r="B645" s="1243" t="s">
        <v>1458</v>
      </c>
      <c r="C645" s="218"/>
      <c r="D645" s="344"/>
      <c r="E645" s="344"/>
      <c r="F645" s="344"/>
      <c r="G645" s="344"/>
      <c r="H645" s="215"/>
      <c r="I645" s="215"/>
      <c r="J645" s="215"/>
    </row>
    <row r="646" spans="2:15" ht="6" customHeight="1" x14ac:dyDescent="0.2">
      <c r="B646" s="458"/>
      <c r="C646" s="458"/>
      <c r="D646" s="344"/>
      <c r="E646" s="344"/>
      <c r="F646" s="344"/>
      <c r="G646" s="344"/>
      <c r="H646" s="215"/>
      <c r="I646" s="215"/>
      <c r="J646" s="215"/>
    </row>
    <row r="647" spans="2:15" ht="10.5" customHeight="1" x14ac:dyDescent="0.2">
      <c r="B647" s="1719" t="s">
        <v>1102</v>
      </c>
      <c r="C647" s="1770"/>
      <c r="D647" s="1770"/>
      <c r="E647" s="1770"/>
      <c r="F647" s="1770"/>
      <c r="G647" s="1770"/>
      <c r="H647" s="1770"/>
      <c r="I647" s="1770"/>
      <c r="J647" s="1770"/>
    </row>
    <row r="648" spans="2:15" ht="10.5" customHeight="1" x14ac:dyDescent="0.2">
      <c r="B648" s="1719" t="s">
        <v>1103</v>
      </c>
      <c r="C648" s="1770"/>
      <c r="D648" s="1770"/>
      <c r="E648" s="1770"/>
      <c r="F648" s="1770"/>
      <c r="G648" s="1770"/>
      <c r="H648" s="1770"/>
      <c r="I648" s="1770"/>
      <c r="J648" s="1770"/>
    </row>
    <row r="649" spans="2:15" ht="10.5" customHeight="1" x14ac:dyDescent="0.2">
      <c r="B649" s="48"/>
      <c r="C649" s="189"/>
      <c r="D649" s="189"/>
      <c r="E649" s="189"/>
      <c r="F649" s="189"/>
      <c r="G649" s="189"/>
      <c r="H649" s="189"/>
    </row>
    <row r="650" spans="2:15" ht="10.5" customHeight="1" x14ac:dyDescent="0.2">
      <c r="B650" s="48"/>
    </row>
    <row r="651" spans="2:15" ht="10.5" customHeight="1" x14ac:dyDescent="0.2">
      <c r="B651" s="48"/>
      <c r="C651" s="687"/>
      <c r="D651" s="687"/>
    </row>
    <row r="652" spans="2:15" ht="10.5" customHeight="1" x14ac:dyDescent="0.2">
      <c r="B652" s="48"/>
    </row>
    <row r="653" spans="2:15" ht="10.5" customHeight="1" x14ac:dyDescent="0.2">
      <c r="B653" s="48"/>
    </row>
    <row r="654" spans="2:15" ht="10.5" customHeight="1" x14ac:dyDescent="0.2">
      <c r="B654" s="48"/>
    </row>
    <row r="655" spans="2:15" ht="10.5" customHeight="1" x14ac:dyDescent="0.2">
      <c r="B655" s="48"/>
    </row>
    <row r="656" spans="2:15" ht="10.5" customHeight="1" x14ac:dyDescent="0.2">
      <c r="B656" s="48"/>
    </row>
    <row r="657" spans="2:11" ht="10.5" customHeight="1" x14ac:dyDescent="0.2">
      <c r="B657" s="48"/>
    </row>
    <row r="658" spans="2:11" ht="10.5" customHeight="1" x14ac:dyDescent="0.2">
      <c r="B658" s="48"/>
    </row>
    <row r="659" spans="2:11" ht="10.5" customHeight="1" x14ac:dyDescent="0.2">
      <c r="B659" s="48"/>
    </row>
    <row r="660" spans="2:11" ht="10.5" customHeight="1" x14ac:dyDescent="0.2">
      <c r="B660" s="48"/>
    </row>
    <row r="661" spans="2:11" ht="10.5" customHeight="1" x14ac:dyDescent="0.2">
      <c r="B661" s="48"/>
    </row>
    <row r="662" spans="2:11" ht="10.5" customHeight="1" x14ac:dyDescent="0.2">
      <c r="B662" s="48"/>
      <c r="G662" s="149">
        <v>66</v>
      </c>
    </row>
    <row r="663" spans="2:11" ht="10.5" customHeight="1" x14ac:dyDescent="0.2"/>
    <row r="664" spans="2:11" ht="11.45" customHeight="1" x14ac:dyDescent="0.2">
      <c r="B664" s="60" t="s">
        <v>63</v>
      </c>
    </row>
    <row r="665" spans="2:11" ht="11.25" customHeight="1" x14ac:dyDescent="0.2">
      <c r="B665" s="1672" t="s">
        <v>514</v>
      </c>
      <c r="C665" s="1698" t="s">
        <v>1104</v>
      </c>
      <c r="D665" s="1699"/>
      <c r="E665" s="1699"/>
      <c r="F665" s="1700"/>
      <c r="G665" s="1698" t="s">
        <v>1105</v>
      </c>
      <c r="H665" s="1699"/>
      <c r="I665" s="1699"/>
      <c r="J665" s="1700"/>
      <c r="K665" s="1690" t="s">
        <v>1106</v>
      </c>
    </row>
    <row r="666" spans="2:11" ht="11.45" customHeight="1" x14ac:dyDescent="0.2">
      <c r="B666" s="1712"/>
      <c r="C666" s="1698" t="s">
        <v>485</v>
      </c>
      <c r="D666" s="1699"/>
      <c r="E666" s="1699" t="s">
        <v>486</v>
      </c>
      <c r="F666" s="1700"/>
      <c r="G666" s="1698" t="s">
        <v>79</v>
      </c>
      <c r="H666" s="1699"/>
      <c r="I666" s="1698" t="s">
        <v>60</v>
      </c>
      <c r="J666" s="1700"/>
      <c r="K666" s="1701"/>
    </row>
    <row r="667" spans="2:11" ht="24.75" customHeight="1" x14ac:dyDescent="0.2">
      <c r="B667" s="1712"/>
      <c r="C667" s="345" t="s">
        <v>586</v>
      </c>
      <c r="D667" s="345" t="s">
        <v>587</v>
      </c>
      <c r="E667" s="345" t="s">
        <v>586</v>
      </c>
      <c r="F667" s="296" t="s">
        <v>587</v>
      </c>
      <c r="G667" s="257" t="s">
        <v>586</v>
      </c>
      <c r="H667" s="296" t="s">
        <v>587</v>
      </c>
      <c r="I667" s="257" t="s">
        <v>586</v>
      </c>
      <c r="J667" s="296" t="s">
        <v>587</v>
      </c>
      <c r="K667" s="1691"/>
    </row>
    <row r="668" spans="2:11" ht="11.45" customHeight="1" x14ac:dyDescent="0.2">
      <c r="B668" s="1673"/>
      <c r="C668" s="1682" t="s">
        <v>1247</v>
      </c>
      <c r="D668" s="1684"/>
      <c r="E668" s="1684"/>
      <c r="F668" s="1684"/>
      <c r="G668" s="1684"/>
      <c r="H668" s="1684"/>
      <c r="I668" s="1684"/>
      <c r="J668" s="1683"/>
      <c r="K668" s="63" t="s">
        <v>80</v>
      </c>
    </row>
    <row r="669" spans="2:11" ht="10.5" customHeight="1" x14ac:dyDescent="0.2">
      <c r="B669" s="298" t="s">
        <v>148</v>
      </c>
      <c r="C669" s="529">
        <v>15413</v>
      </c>
      <c r="D669" s="529">
        <v>10318</v>
      </c>
      <c r="E669" s="502">
        <v>580</v>
      </c>
      <c r="F669" s="500">
        <v>738</v>
      </c>
      <c r="G669" s="500">
        <v>342</v>
      </c>
      <c r="H669" s="500">
        <v>51</v>
      </c>
      <c r="I669" s="500">
        <v>1250</v>
      </c>
      <c r="J669" s="500">
        <v>178</v>
      </c>
      <c r="K669" s="699">
        <v>1675737</v>
      </c>
    </row>
    <row r="670" spans="2:11" ht="10.5" customHeight="1" x14ac:dyDescent="0.2">
      <c r="B670" s="298" t="s">
        <v>149</v>
      </c>
      <c r="C670" s="529">
        <v>14282</v>
      </c>
      <c r="D670" s="529">
        <v>9987</v>
      </c>
      <c r="E670" s="502">
        <v>654</v>
      </c>
      <c r="F670" s="500">
        <v>740</v>
      </c>
      <c r="G670" s="500">
        <v>196</v>
      </c>
      <c r="H670" s="500">
        <v>26</v>
      </c>
      <c r="I670" s="500">
        <v>1068</v>
      </c>
      <c r="J670" s="500">
        <v>133</v>
      </c>
      <c r="K670" s="699">
        <v>1866005</v>
      </c>
    </row>
    <row r="671" spans="2:11" ht="10.5" customHeight="1" x14ac:dyDescent="0.2">
      <c r="B671" s="298" t="s">
        <v>150</v>
      </c>
      <c r="C671" s="529">
        <v>13954</v>
      </c>
      <c r="D671" s="529">
        <v>11296</v>
      </c>
      <c r="E671" s="502">
        <v>545</v>
      </c>
      <c r="F671" s="500">
        <v>811</v>
      </c>
      <c r="G671" s="500">
        <v>111</v>
      </c>
      <c r="H671" s="500">
        <v>23</v>
      </c>
      <c r="I671" s="500">
        <v>963</v>
      </c>
      <c r="J671" s="500">
        <v>134</v>
      </c>
      <c r="K671" s="699">
        <v>1730630</v>
      </c>
    </row>
    <row r="672" spans="2:11" ht="10.5" customHeight="1" x14ac:dyDescent="0.2">
      <c r="B672" s="298" t="s">
        <v>748</v>
      </c>
      <c r="C672" s="529">
        <v>12862</v>
      </c>
      <c r="D672" s="529">
        <v>12185</v>
      </c>
      <c r="E672" s="502">
        <v>626</v>
      </c>
      <c r="F672" s="500">
        <v>848</v>
      </c>
      <c r="G672" s="500">
        <v>115</v>
      </c>
      <c r="H672" s="500">
        <v>27</v>
      </c>
      <c r="I672" s="500">
        <v>197</v>
      </c>
      <c r="J672" s="500">
        <v>105</v>
      </c>
      <c r="K672" s="699">
        <v>1811546</v>
      </c>
    </row>
    <row r="673" spans="2:11" ht="10.5" customHeight="1" x14ac:dyDescent="0.2">
      <c r="B673" s="298" t="s">
        <v>749</v>
      </c>
      <c r="C673" s="529">
        <v>11961</v>
      </c>
      <c r="D673" s="529">
        <v>12036</v>
      </c>
      <c r="E673" s="502">
        <v>583</v>
      </c>
      <c r="F673" s="500">
        <v>1015</v>
      </c>
      <c r="G673" s="500">
        <v>87</v>
      </c>
      <c r="H673" s="500">
        <v>6</v>
      </c>
      <c r="I673" s="500">
        <v>828</v>
      </c>
      <c r="J673" s="500">
        <v>194</v>
      </c>
      <c r="K673" s="699">
        <v>1780295</v>
      </c>
    </row>
    <row r="674" spans="2:11" ht="10.5" customHeight="1" x14ac:dyDescent="0.2">
      <c r="B674" s="298"/>
      <c r="C674" s="529"/>
      <c r="D674" s="529"/>
      <c r="E674" s="502"/>
      <c r="F674" s="500"/>
      <c r="G674" s="500"/>
      <c r="H674" s="500"/>
      <c r="I674" s="500"/>
      <c r="J674" s="500"/>
      <c r="K674" s="699"/>
    </row>
    <row r="675" spans="2:11" ht="10.5" customHeight="1" x14ac:dyDescent="0.2">
      <c r="B675" s="298" t="s">
        <v>750</v>
      </c>
      <c r="C675" s="529">
        <v>9299</v>
      </c>
      <c r="D675" s="529">
        <v>15311</v>
      </c>
      <c r="E675" s="502">
        <v>398</v>
      </c>
      <c r="F675" s="500">
        <v>1049</v>
      </c>
      <c r="G675" s="500">
        <v>25</v>
      </c>
      <c r="H675" s="500">
        <v>37</v>
      </c>
      <c r="I675" s="500">
        <v>558</v>
      </c>
      <c r="J675" s="500">
        <v>327</v>
      </c>
      <c r="K675" s="699">
        <v>1538609</v>
      </c>
    </row>
    <row r="676" spans="2:11" ht="10.5" customHeight="1" x14ac:dyDescent="0.2">
      <c r="B676" s="298" t="s">
        <v>751</v>
      </c>
      <c r="C676" s="529">
        <v>9692</v>
      </c>
      <c r="D676" s="529">
        <v>15207</v>
      </c>
      <c r="E676" s="502">
        <v>483</v>
      </c>
      <c r="F676" s="500">
        <v>790</v>
      </c>
      <c r="G676" s="500">
        <v>128</v>
      </c>
      <c r="H676" s="500">
        <v>21</v>
      </c>
      <c r="I676" s="500">
        <v>606</v>
      </c>
      <c r="J676" s="500">
        <v>360</v>
      </c>
      <c r="K676" s="699">
        <v>793015</v>
      </c>
    </row>
    <row r="677" spans="2:11" ht="10.5" customHeight="1" x14ac:dyDescent="0.2">
      <c r="B677" s="298" t="s">
        <v>752</v>
      </c>
      <c r="C677" s="529">
        <v>11051</v>
      </c>
      <c r="D677" s="529">
        <v>18030</v>
      </c>
      <c r="E677" s="502">
        <v>519</v>
      </c>
      <c r="F677" s="500">
        <v>1548</v>
      </c>
      <c r="G677" s="500">
        <v>250</v>
      </c>
      <c r="H677" s="500">
        <v>43</v>
      </c>
      <c r="I677" s="500">
        <v>519</v>
      </c>
      <c r="J677" s="500">
        <v>235</v>
      </c>
      <c r="K677" s="699">
        <v>460499</v>
      </c>
    </row>
    <row r="678" spans="2:11" ht="10.5" customHeight="1" x14ac:dyDescent="0.2">
      <c r="B678" s="298" t="s">
        <v>753</v>
      </c>
      <c r="C678" s="529">
        <v>14249</v>
      </c>
      <c r="D678" s="529">
        <v>14691</v>
      </c>
      <c r="E678" s="502">
        <v>517</v>
      </c>
      <c r="F678" s="500">
        <v>1193</v>
      </c>
      <c r="G678" s="500">
        <v>284</v>
      </c>
      <c r="H678" s="500">
        <v>29</v>
      </c>
      <c r="I678" s="500">
        <v>437</v>
      </c>
      <c r="J678" s="500">
        <v>275</v>
      </c>
      <c r="K678" s="699">
        <v>456392</v>
      </c>
    </row>
    <row r="679" spans="2:11" ht="10.5" customHeight="1" x14ac:dyDescent="0.2">
      <c r="B679" s="298" t="s">
        <v>754</v>
      </c>
      <c r="C679" s="529">
        <v>16129</v>
      </c>
      <c r="D679" s="529">
        <v>15414</v>
      </c>
      <c r="E679" s="502">
        <v>527</v>
      </c>
      <c r="F679" s="500">
        <v>1758</v>
      </c>
      <c r="G679" s="500">
        <v>297</v>
      </c>
      <c r="H679" s="500">
        <v>35</v>
      </c>
      <c r="I679" s="500">
        <v>487</v>
      </c>
      <c r="J679" s="500">
        <v>269</v>
      </c>
      <c r="K679" s="699">
        <v>379889</v>
      </c>
    </row>
    <row r="680" spans="2:11" ht="10.5" customHeight="1" x14ac:dyDescent="0.2">
      <c r="B680" s="298"/>
      <c r="C680" s="529"/>
      <c r="D680" s="529"/>
      <c r="E680" s="502"/>
      <c r="F680" s="500"/>
      <c r="G680" s="500"/>
      <c r="H680" s="500"/>
      <c r="I680" s="500"/>
      <c r="J680" s="500"/>
      <c r="K680" s="699"/>
    </row>
    <row r="681" spans="2:11" ht="10.5" customHeight="1" x14ac:dyDescent="0.2">
      <c r="B681" s="298" t="s">
        <v>755</v>
      </c>
      <c r="C681" s="529">
        <v>13702</v>
      </c>
      <c r="D681" s="529">
        <v>13595</v>
      </c>
      <c r="E681" s="502">
        <v>556</v>
      </c>
      <c r="F681" s="500">
        <v>1896</v>
      </c>
      <c r="G681" s="500">
        <v>115</v>
      </c>
      <c r="H681" s="500">
        <v>16</v>
      </c>
      <c r="I681" s="500">
        <v>565</v>
      </c>
      <c r="J681" s="500">
        <v>336</v>
      </c>
      <c r="K681" s="699">
        <v>323269</v>
      </c>
    </row>
    <row r="682" spans="2:11" ht="10.5" customHeight="1" x14ac:dyDescent="0.2">
      <c r="B682" s="298" t="s">
        <v>756</v>
      </c>
      <c r="C682" s="529">
        <v>10996</v>
      </c>
      <c r="D682" s="529">
        <v>13445</v>
      </c>
      <c r="E682" s="502">
        <v>401</v>
      </c>
      <c r="F682" s="500">
        <v>1183</v>
      </c>
      <c r="G682" s="500">
        <v>304</v>
      </c>
      <c r="H682" s="500">
        <v>25</v>
      </c>
      <c r="I682" s="500">
        <v>561</v>
      </c>
      <c r="J682" s="500">
        <v>324</v>
      </c>
      <c r="K682" s="699">
        <v>175400</v>
      </c>
    </row>
    <row r="683" spans="2:11" ht="10.5" customHeight="1" x14ac:dyDescent="0.2">
      <c r="B683" s="298" t="s">
        <v>757</v>
      </c>
      <c r="C683" s="529">
        <v>10585</v>
      </c>
      <c r="D683" s="529">
        <v>13230</v>
      </c>
      <c r="E683" s="502">
        <v>464</v>
      </c>
      <c r="F683" s="500">
        <v>1709</v>
      </c>
      <c r="G683" s="500">
        <v>561</v>
      </c>
      <c r="H683" s="500">
        <v>62</v>
      </c>
      <c r="I683" s="500">
        <v>632</v>
      </c>
      <c r="J683" s="500">
        <v>307</v>
      </c>
      <c r="K683" s="699">
        <v>163009</v>
      </c>
    </row>
    <row r="684" spans="2:11" ht="10.5" customHeight="1" x14ac:dyDescent="0.2">
      <c r="B684" s="298" t="s">
        <v>758</v>
      </c>
      <c r="C684" s="529">
        <v>10983</v>
      </c>
      <c r="D684" s="529">
        <v>12091</v>
      </c>
      <c r="E684" s="502">
        <v>472</v>
      </c>
      <c r="F684" s="500">
        <v>1751</v>
      </c>
      <c r="G684" s="500">
        <v>1128</v>
      </c>
      <c r="H684" s="500">
        <v>57</v>
      </c>
      <c r="I684" s="500">
        <v>554</v>
      </c>
      <c r="J684" s="500">
        <v>145</v>
      </c>
      <c r="K684" s="699">
        <v>160997</v>
      </c>
    </row>
    <row r="685" spans="2:11" ht="10.5" customHeight="1" x14ac:dyDescent="0.2">
      <c r="B685" s="298" t="s">
        <v>759</v>
      </c>
      <c r="C685" s="529">
        <v>10156</v>
      </c>
      <c r="D685" s="529">
        <v>11634</v>
      </c>
      <c r="E685" s="502">
        <v>388</v>
      </c>
      <c r="F685" s="500">
        <v>2249</v>
      </c>
      <c r="G685" s="500">
        <v>1105</v>
      </c>
      <c r="H685" s="500">
        <v>52</v>
      </c>
      <c r="I685" s="500">
        <v>477</v>
      </c>
      <c r="J685" s="500">
        <v>283</v>
      </c>
      <c r="K685" s="699">
        <v>127478</v>
      </c>
    </row>
    <row r="686" spans="2:11" ht="10.5" customHeight="1" x14ac:dyDescent="0.2">
      <c r="B686" s="298"/>
      <c r="C686" s="529"/>
      <c r="D686" s="529"/>
      <c r="E686" s="502"/>
      <c r="F686" s="500"/>
      <c r="G686" s="500"/>
      <c r="H686" s="500"/>
      <c r="I686" s="500"/>
      <c r="J686" s="500"/>
      <c r="K686" s="699"/>
    </row>
    <row r="687" spans="2:11" ht="10.5" customHeight="1" x14ac:dyDescent="0.2">
      <c r="B687" s="298" t="s">
        <v>760</v>
      </c>
      <c r="C687" s="529">
        <v>10787</v>
      </c>
      <c r="D687" s="529">
        <v>12950</v>
      </c>
      <c r="E687" s="502">
        <v>496</v>
      </c>
      <c r="F687" s="500">
        <v>2264</v>
      </c>
      <c r="G687" s="500">
        <v>517</v>
      </c>
      <c r="H687" s="500">
        <v>45</v>
      </c>
      <c r="I687" s="500">
        <v>320</v>
      </c>
      <c r="J687" s="500">
        <v>71</v>
      </c>
      <c r="K687" s="699">
        <v>48715</v>
      </c>
    </row>
    <row r="688" spans="2:11" ht="10.5" customHeight="1" x14ac:dyDescent="0.2">
      <c r="B688" s="298" t="s">
        <v>761</v>
      </c>
      <c r="C688" s="529">
        <v>13810</v>
      </c>
      <c r="D688" s="529">
        <v>14545</v>
      </c>
      <c r="E688" s="502">
        <v>532</v>
      </c>
      <c r="F688" s="500">
        <v>1942</v>
      </c>
      <c r="G688" s="500">
        <v>741</v>
      </c>
      <c r="H688" s="500">
        <v>115</v>
      </c>
      <c r="I688" s="500">
        <v>409</v>
      </c>
      <c r="J688" s="500">
        <v>59</v>
      </c>
      <c r="K688" s="699">
        <v>56205</v>
      </c>
    </row>
    <row r="689" spans="1:11" ht="10.5" customHeight="1" x14ac:dyDescent="0.2">
      <c r="B689" s="298" t="s">
        <v>449</v>
      </c>
      <c r="C689" s="529">
        <v>8862</v>
      </c>
      <c r="D689" s="529">
        <v>14880</v>
      </c>
      <c r="E689" s="502">
        <v>407</v>
      </c>
      <c r="F689" s="500">
        <v>2242</v>
      </c>
      <c r="G689" s="500">
        <v>385</v>
      </c>
      <c r="H689" s="500">
        <v>52</v>
      </c>
      <c r="I689" s="500">
        <v>311</v>
      </c>
      <c r="J689" s="500">
        <v>112</v>
      </c>
      <c r="K689" s="699">
        <v>49859</v>
      </c>
    </row>
    <row r="690" spans="1:11" ht="10.5" customHeight="1" x14ac:dyDescent="0.2">
      <c r="B690" s="298" t="s">
        <v>450</v>
      </c>
      <c r="C690" s="529">
        <v>10230</v>
      </c>
      <c r="D690" s="529">
        <v>11613</v>
      </c>
      <c r="E690" s="502">
        <v>299</v>
      </c>
      <c r="F690" s="500">
        <v>2678</v>
      </c>
      <c r="G690" s="500">
        <v>542</v>
      </c>
      <c r="H690" s="500">
        <v>27</v>
      </c>
      <c r="I690" s="500">
        <v>257</v>
      </c>
      <c r="J690" s="500">
        <v>166</v>
      </c>
      <c r="K690" s="699">
        <v>22721</v>
      </c>
    </row>
    <row r="691" spans="1:11" ht="10.5" customHeight="1" x14ac:dyDescent="0.2">
      <c r="A691" s="1847"/>
      <c r="B691" s="298" t="s">
        <v>451</v>
      </c>
      <c r="C691" s="529">
        <v>7085</v>
      </c>
      <c r="D691" s="529">
        <v>7024</v>
      </c>
      <c r="E691" s="502">
        <v>138</v>
      </c>
      <c r="F691" s="500">
        <v>3994</v>
      </c>
      <c r="G691" s="500">
        <v>214</v>
      </c>
      <c r="H691" s="500">
        <v>19</v>
      </c>
      <c r="I691" s="500">
        <v>385</v>
      </c>
      <c r="J691" s="500">
        <v>92</v>
      </c>
      <c r="K691" s="699">
        <v>20557</v>
      </c>
    </row>
    <row r="692" spans="1:11" ht="10.5" customHeight="1" x14ac:dyDescent="0.2">
      <c r="A692" s="1847"/>
      <c r="B692" s="298"/>
      <c r="C692" s="529"/>
      <c r="D692" s="529"/>
      <c r="E692" s="502"/>
      <c r="F692" s="500"/>
      <c r="G692" s="500"/>
      <c r="H692" s="500"/>
      <c r="I692" s="500"/>
      <c r="J692" s="500"/>
      <c r="K692" s="699"/>
    </row>
    <row r="693" spans="1:11" ht="10.5" customHeight="1" x14ac:dyDescent="0.2">
      <c r="B693" s="298" t="s">
        <v>320</v>
      </c>
      <c r="C693" s="529">
        <v>7469</v>
      </c>
      <c r="D693" s="529">
        <v>10795</v>
      </c>
      <c r="E693" s="502">
        <v>192</v>
      </c>
      <c r="F693" s="500">
        <v>2911</v>
      </c>
      <c r="G693" s="500">
        <v>235</v>
      </c>
      <c r="H693" s="500" t="s">
        <v>369</v>
      </c>
      <c r="I693" s="500">
        <v>339</v>
      </c>
      <c r="J693" s="500">
        <v>42</v>
      </c>
      <c r="K693" s="699">
        <v>17698</v>
      </c>
    </row>
    <row r="694" spans="1:11" ht="10.5" customHeight="1" x14ac:dyDescent="0.2">
      <c r="B694" s="298" t="s">
        <v>321</v>
      </c>
      <c r="C694" s="529">
        <v>10151</v>
      </c>
      <c r="D694" s="529">
        <v>3999</v>
      </c>
      <c r="E694" s="502">
        <v>189</v>
      </c>
      <c r="F694" s="500">
        <v>1535</v>
      </c>
      <c r="G694" s="500">
        <v>220</v>
      </c>
      <c r="H694" s="500" t="s">
        <v>369</v>
      </c>
      <c r="I694" s="500">
        <v>353</v>
      </c>
      <c r="J694" s="500" t="s">
        <v>369</v>
      </c>
      <c r="K694" s="699">
        <v>18516</v>
      </c>
    </row>
    <row r="695" spans="1:11" ht="10.5" customHeight="1" x14ac:dyDescent="0.2">
      <c r="B695" s="298" t="s">
        <v>322</v>
      </c>
      <c r="C695" s="529" t="s">
        <v>452</v>
      </c>
      <c r="D695" s="529" t="s">
        <v>452</v>
      </c>
      <c r="E695" s="502" t="s">
        <v>452</v>
      </c>
      <c r="F695" s="500" t="s">
        <v>452</v>
      </c>
      <c r="G695" s="500" t="s">
        <v>452</v>
      </c>
      <c r="H695" s="500" t="s">
        <v>452</v>
      </c>
      <c r="I695" s="500" t="s">
        <v>452</v>
      </c>
      <c r="J695" s="500" t="s">
        <v>452</v>
      </c>
      <c r="K695" s="699">
        <v>12858</v>
      </c>
    </row>
    <row r="696" spans="1:11" ht="10.5" customHeight="1" x14ac:dyDescent="0.2">
      <c r="B696" s="298" t="s">
        <v>323</v>
      </c>
      <c r="C696" s="529" t="s">
        <v>452</v>
      </c>
      <c r="D696" s="529" t="s">
        <v>452</v>
      </c>
      <c r="E696" s="502" t="s">
        <v>452</v>
      </c>
      <c r="F696" s="500" t="s">
        <v>452</v>
      </c>
      <c r="G696" s="500" t="s">
        <v>452</v>
      </c>
      <c r="H696" s="500" t="s">
        <v>452</v>
      </c>
      <c r="I696" s="500" t="s">
        <v>452</v>
      </c>
      <c r="J696" s="500" t="s">
        <v>452</v>
      </c>
      <c r="K696" s="699">
        <v>15283</v>
      </c>
    </row>
    <row r="697" spans="1:11" ht="10.5" customHeight="1" x14ac:dyDescent="0.2">
      <c r="B697" s="298" t="s">
        <v>279</v>
      </c>
      <c r="C697" s="529" t="s">
        <v>452</v>
      </c>
      <c r="D697" s="529" t="s">
        <v>452</v>
      </c>
      <c r="E697" s="502" t="s">
        <v>452</v>
      </c>
      <c r="F697" s="500" t="s">
        <v>452</v>
      </c>
      <c r="G697" s="500" t="s">
        <v>452</v>
      </c>
      <c r="H697" s="500" t="s">
        <v>452</v>
      </c>
      <c r="I697" s="500" t="s">
        <v>452</v>
      </c>
      <c r="J697" s="500" t="s">
        <v>452</v>
      </c>
      <c r="K697" s="699">
        <v>19260</v>
      </c>
    </row>
    <row r="698" spans="1:11" ht="10.5" customHeight="1" x14ac:dyDescent="0.2">
      <c r="B698" s="298"/>
      <c r="C698" s="529"/>
      <c r="D698" s="529"/>
      <c r="E698" s="502"/>
      <c r="F698" s="500"/>
      <c r="G698" s="500"/>
      <c r="H698" s="500"/>
      <c r="I698" s="500"/>
      <c r="J698" s="500"/>
      <c r="K698" s="699"/>
    </row>
    <row r="699" spans="1:11" ht="10.5" customHeight="1" x14ac:dyDescent="0.2">
      <c r="B699" s="298" t="s">
        <v>324</v>
      </c>
      <c r="C699" s="861">
        <v>14405</v>
      </c>
      <c r="D699" s="529" t="s">
        <v>452</v>
      </c>
      <c r="E699" s="502" t="s">
        <v>452</v>
      </c>
      <c r="F699" s="500" t="s">
        <v>452</v>
      </c>
      <c r="G699" s="500" t="s">
        <v>452</v>
      </c>
      <c r="H699" s="500" t="s">
        <v>452</v>
      </c>
      <c r="I699" s="500" t="s">
        <v>452</v>
      </c>
      <c r="J699" s="500" t="s">
        <v>452</v>
      </c>
      <c r="K699" s="699">
        <v>14878</v>
      </c>
    </row>
    <row r="700" spans="1:11" ht="10.5" customHeight="1" x14ac:dyDescent="0.2">
      <c r="B700" s="298" t="s">
        <v>325</v>
      </c>
      <c r="C700" s="861">
        <v>15932</v>
      </c>
      <c r="D700" s="529" t="s">
        <v>452</v>
      </c>
      <c r="E700" s="529" t="s">
        <v>452</v>
      </c>
      <c r="F700" s="502" t="s">
        <v>452</v>
      </c>
      <c r="G700" s="502" t="s">
        <v>452</v>
      </c>
      <c r="H700" s="502" t="s">
        <v>452</v>
      </c>
      <c r="I700" s="502" t="s">
        <v>452</v>
      </c>
      <c r="J700" s="502" t="s">
        <v>452</v>
      </c>
      <c r="K700" s="852">
        <v>18042</v>
      </c>
    </row>
    <row r="701" spans="1:11" ht="10.5" customHeight="1" x14ac:dyDescent="0.2">
      <c r="B701" s="570" t="s">
        <v>278</v>
      </c>
      <c r="C701" s="861">
        <v>14348</v>
      </c>
      <c r="D701" s="529" t="s">
        <v>452</v>
      </c>
      <c r="E701" s="529" t="s">
        <v>452</v>
      </c>
      <c r="F701" s="502" t="s">
        <v>452</v>
      </c>
      <c r="G701" s="502" t="s">
        <v>452</v>
      </c>
      <c r="H701" s="502" t="s">
        <v>452</v>
      </c>
      <c r="I701" s="502" t="s">
        <v>452</v>
      </c>
      <c r="J701" s="502" t="s">
        <v>452</v>
      </c>
      <c r="K701" s="852">
        <v>20173</v>
      </c>
    </row>
    <row r="702" spans="1:11" ht="10.5" customHeight="1" x14ac:dyDescent="0.2">
      <c r="B702" s="570" t="s">
        <v>715</v>
      </c>
      <c r="C702" s="861">
        <v>17534</v>
      </c>
      <c r="D702" s="529" t="s">
        <v>452</v>
      </c>
      <c r="E702" s="529" t="s">
        <v>452</v>
      </c>
      <c r="F702" s="502" t="s">
        <v>452</v>
      </c>
      <c r="G702" s="502" t="s">
        <v>452</v>
      </c>
      <c r="H702" s="502" t="s">
        <v>452</v>
      </c>
      <c r="I702" s="502" t="s">
        <v>452</v>
      </c>
      <c r="J702" s="502" t="s">
        <v>452</v>
      </c>
      <c r="K702" s="852">
        <v>20985</v>
      </c>
    </row>
    <row r="703" spans="1:11" ht="10.5" customHeight="1" x14ac:dyDescent="0.2">
      <c r="B703" s="570" t="s">
        <v>743</v>
      </c>
      <c r="C703" s="862">
        <v>18398</v>
      </c>
      <c r="D703" s="622" t="s">
        <v>452</v>
      </c>
      <c r="E703" s="622" t="s">
        <v>452</v>
      </c>
      <c r="F703" s="502" t="s">
        <v>452</v>
      </c>
      <c r="G703" s="502" t="s">
        <v>452</v>
      </c>
      <c r="H703" s="502" t="s">
        <v>452</v>
      </c>
      <c r="I703" s="502" t="s">
        <v>452</v>
      </c>
      <c r="J703" s="502" t="s">
        <v>452</v>
      </c>
      <c r="K703" s="852">
        <v>27514</v>
      </c>
    </row>
    <row r="704" spans="1:11" ht="10.5" customHeight="1" x14ac:dyDescent="0.2">
      <c r="B704" s="570"/>
      <c r="C704" s="862"/>
      <c r="D704" s="622"/>
      <c r="E704" s="622"/>
      <c r="F704" s="502"/>
      <c r="G704" s="502"/>
      <c r="H704" s="502"/>
      <c r="I704" s="502"/>
      <c r="J704" s="502"/>
      <c r="K704" s="852"/>
    </row>
    <row r="705" spans="2:11" ht="10.5" customHeight="1" x14ac:dyDescent="0.2">
      <c r="B705" s="570" t="s">
        <v>496</v>
      </c>
      <c r="C705" s="645">
        <v>18990</v>
      </c>
      <c r="D705" s="622" t="s">
        <v>452</v>
      </c>
      <c r="E705" s="622" t="s">
        <v>452</v>
      </c>
      <c r="F705" s="502" t="s">
        <v>452</v>
      </c>
      <c r="G705" s="502" t="s">
        <v>452</v>
      </c>
      <c r="H705" s="502" t="s">
        <v>452</v>
      </c>
      <c r="I705" s="502" t="s">
        <v>452</v>
      </c>
      <c r="J705" s="502" t="s">
        <v>452</v>
      </c>
      <c r="K705" s="863">
        <v>13611</v>
      </c>
    </row>
    <row r="706" spans="2:11" ht="10.5" customHeight="1" x14ac:dyDescent="0.2">
      <c r="B706" s="570" t="s">
        <v>382</v>
      </c>
      <c r="C706" s="645">
        <v>18539</v>
      </c>
      <c r="D706" s="622" t="s">
        <v>452</v>
      </c>
      <c r="E706" s="622" t="s">
        <v>452</v>
      </c>
      <c r="F706" s="502" t="s">
        <v>452</v>
      </c>
      <c r="G706" s="502" t="s">
        <v>452</v>
      </c>
      <c r="H706" s="502" t="s">
        <v>452</v>
      </c>
      <c r="I706" s="502" t="s">
        <v>452</v>
      </c>
      <c r="J706" s="502" t="s">
        <v>452</v>
      </c>
      <c r="K706" s="863">
        <v>16901</v>
      </c>
    </row>
    <row r="707" spans="2:11" ht="10.5" customHeight="1" x14ac:dyDescent="0.2">
      <c r="B707" s="570" t="s">
        <v>795</v>
      </c>
      <c r="C707" s="645">
        <v>17949</v>
      </c>
      <c r="D707" s="622" t="s">
        <v>452</v>
      </c>
      <c r="E707" s="622" t="s">
        <v>452</v>
      </c>
      <c r="F707" s="502" t="s">
        <v>452</v>
      </c>
      <c r="G707" s="502" t="s">
        <v>452</v>
      </c>
      <c r="H707" s="502" t="s">
        <v>452</v>
      </c>
      <c r="I707" s="502" t="s">
        <v>452</v>
      </c>
      <c r="J707" s="502" t="s">
        <v>452</v>
      </c>
      <c r="K707" s="863">
        <v>20761</v>
      </c>
    </row>
    <row r="708" spans="2:11" ht="10.5" customHeight="1" x14ac:dyDescent="0.2">
      <c r="B708" s="300">
        <v>39692</v>
      </c>
      <c r="C708" s="645">
        <v>19542</v>
      </c>
      <c r="D708" s="622" t="s">
        <v>452</v>
      </c>
      <c r="E708" s="622" t="s">
        <v>452</v>
      </c>
      <c r="F708" s="502" t="s">
        <v>452</v>
      </c>
      <c r="G708" s="502" t="s">
        <v>452</v>
      </c>
      <c r="H708" s="502" t="s">
        <v>452</v>
      </c>
      <c r="I708" s="502" t="s">
        <v>452</v>
      </c>
      <c r="J708" s="502" t="s">
        <v>452</v>
      </c>
      <c r="K708" s="863">
        <v>21430</v>
      </c>
    </row>
    <row r="709" spans="2:11" ht="10.5" customHeight="1" x14ac:dyDescent="0.2">
      <c r="B709" s="300">
        <v>40087</v>
      </c>
      <c r="C709" s="645">
        <v>19500</v>
      </c>
      <c r="D709" s="622" t="s">
        <v>452</v>
      </c>
      <c r="E709" s="622" t="s">
        <v>452</v>
      </c>
      <c r="F709" s="502" t="s">
        <v>452</v>
      </c>
      <c r="G709" s="502" t="s">
        <v>452</v>
      </c>
      <c r="H709" s="502" t="s">
        <v>452</v>
      </c>
      <c r="I709" s="502" t="s">
        <v>452</v>
      </c>
      <c r="J709" s="502" t="s">
        <v>452</v>
      </c>
      <c r="K709" s="863">
        <v>21857</v>
      </c>
    </row>
    <row r="710" spans="2:11" ht="10.5" customHeight="1" x14ac:dyDescent="0.2">
      <c r="B710" s="300"/>
      <c r="C710" s="580"/>
      <c r="D710" s="580"/>
      <c r="E710" s="580"/>
      <c r="F710" s="502"/>
      <c r="G710" s="502"/>
      <c r="H710" s="502"/>
      <c r="I710" s="502"/>
      <c r="J710" s="502"/>
      <c r="K710" s="863"/>
    </row>
    <row r="711" spans="2:11" ht="10.5" customHeight="1" x14ac:dyDescent="0.2">
      <c r="B711" s="491" t="s">
        <v>332</v>
      </c>
      <c r="C711" s="622">
        <v>19195</v>
      </c>
      <c r="D711" s="580" t="s">
        <v>452</v>
      </c>
      <c r="E711" s="580" t="s">
        <v>452</v>
      </c>
      <c r="F711" s="502" t="s">
        <v>452</v>
      </c>
      <c r="G711" s="502" t="s">
        <v>452</v>
      </c>
      <c r="H711" s="502" t="s">
        <v>452</v>
      </c>
      <c r="I711" s="502" t="s">
        <v>452</v>
      </c>
      <c r="J711" s="502" t="s">
        <v>452</v>
      </c>
      <c r="K711" s="863">
        <v>19646</v>
      </c>
    </row>
    <row r="712" spans="2:11" ht="10.5" customHeight="1" x14ac:dyDescent="0.2">
      <c r="B712" s="491" t="s">
        <v>335</v>
      </c>
      <c r="C712" s="580">
        <v>16564</v>
      </c>
      <c r="D712" s="622" t="s">
        <v>452</v>
      </c>
      <c r="E712" s="622" t="s">
        <v>452</v>
      </c>
      <c r="F712" s="502" t="s">
        <v>452</v>
      </c>
      <c r="G712" s="502" t="s">
        <v>452</v>
      </c>
      <c r="H712" s="502" t="s">
        <v>452</v>
      </c>
      <c r="I712" s="502" t="s">
        <v>452</v>
      </c>
      <c r="J712" s="502" t="s">
        <v>452</v>
      </c>
      <c r="K712" s="863">
        <v>14579</v>
      </c>
    </row>
    <row r="713" spans="2:11" ht="10.5" customHeight="1" x14ac:dyDescent="0.2">
      <c r="B713" s="491" t="s">
        <v>1318</v>
      </c>
      <c r="C713" s="622">
        <v>18634</v>
      </c>
      <c r="D713" s="622" t="s">
        <v>452</v>
      </c>
      <c r="E713" s="622" t="s">
        <v>452</v>
      </c>
      <c r="F713" s="502" t="s">
        <v>452</v>
      </c>
      <c r="G713" s="502" t="s">
        <v>452</v>
      </c>
      <c r="H713" s="502" t="s">
        <v>452</v>
      </c>
      <c r="I713" s="502" t="s">
        <v>452</v>
      </c>
      <c r="J713" s="502" t="s">
        <v>452</v>
      </c>
      <c r="K713" s="863">
        <v>18105</v>
      </c>
    </row>
    <row r="714" spans="2:11" ht="10.5" customHeight="1" x14ac:dyDescent="0.2">
      <c r="B714" s="491" t="s">
        <v>1356</v>
      </c>
      <c r="C714" s="622">
        <v>20849</v>
      </c>
      <c r="D714" s="622" t="s">
        <v>452</v>
      </c>
      <c r="E714" s="622" t="s">
        <v>452</v>
      </c>
      <c r="F714" s="502" t="s">
        <v>452</v>
      </c>
      <c r="G714" s="502" t="s">
        <v>452</v>
      </c>
      <c r="H714" s="502" t="s">
        <v>452</v>
      </c>
      <c r="I714" s="502" t="s">
        <v>452</v>
      </c>
      <c r="J714" s="502" t="s">
        <v>452</v>
      </c>
      <c r="K714" s="863">
        <v>17103</v>
      </c>
    </row>
    <row r="715" spans="2:11" ht="10.5" customHeight="1" x14ac:dyDescent="0.2">
      <c r="B715" s="491" t="s">
        <v>1357</v>
      </c>
      <c r="C715" s="622">
        <v>19258</v>
      </c>
      <c r="D715" s="622" t="s">
        <v>452</v>
      </c>
      <c r="E715" s="622" t="s">
        <v>452</v>
      </c>
      <c r="F715" s="502" t="s">
        <v>452</v>
      </c>
      <c r="G715" s="502" t="s">
        <v>452</v>
      </c>
      <c r="H715" s="502" t="s">
        <v>452</v>
      </c>
      <c r="I715" s="502" t="s">
        <v>452</v>
      </c>
      <c r="J715" s="502" t="s">
        <v>452</v>
      </c>
      <c r="K715" s="863">
        <v>16771</v>
      </c>
    </row>
    <row r="716" spans="2:11" ht="10.5" customHeight="1" x14ac:dyDescent="0.2">
      <c r="B716" s="491"/>
      <c r="C716" s="622"/>
      <c r="D716" s="622"/>
      <c r="E716" s="622"/>
      <c r="F716" s="502"/>
      <c r="G716" s="502"/>
      <c r="H716" s="502"/>
      <c r="I716" s="502"/>
      <c r="J716" s="502"/>
      <c r="K716" s="863"/>
    </row>
    <row r="717" spans="2:11" ht="10.5" customHeight="1" x14ac:dyDescent="0.2">
      <c r="B717" s="492" t="s">
        <v>1400</v>
      </c>
      <c r="C717" s="623">
        <v>18974</v>
      </c>
      <c r="D717" s="623" t="s">
        <v>452</v>
      </c>
      <c r="E717" s="623" t="s">
        <v>452</v>
      </c>
      <c r="F717" s="520" t="s">
        <v>452</v>
      </c>
      <c r="G717" s="520" t="s">
        <v>452</v>
      </c>
      <c r="H717" s="520" t="s">
        <v>452</v>
      </c>
      <c r="I717" s="520" t="s">
        <v>452</v>
      </c>
      <c r="J717" s="520" t="s">
        <v>452</v>
      </c>
      <c r="K717" s="1171">
        <v>19373</v>
      </c>
    </row>
    <row r="718" spans="2:11" ht="6" customHeight="1" x14ac:dyDescent="0.2">
      <c r="B718" s="1237"/>
      <c r="C718" s="958"/>
      <c r="D718" s="958"/>
      <c r="E718" s="958"/>
      <c r="F718" s="576"/>
      <c r="G718" s="576"/>
      <c r="H718" s="576"/>
      <c r="I718" s="576"/>
      <c r="J718" s="576"/>
      <c r="K718" s="1344"/>
    </row>
    <row r="719" spans="2:11" ht="9.75" customHeight="1" x14ac:dyDescent="0.2">
      <c r="B719" s="1241" t="s">
        <v>1263</v>
      </c>
    </row>
    <row r="720" spans="2:11" ht="10.5" customHeight="1" x14ac:dyDescent="0.2">
      <c r="B720" s="1241" t="s">
        <v>1264</v>
      </c>
    </row>
    <row r="721" spans="2:15" ht="10.5" customHeight="1" x14ac:dyDescent="0.2">
      <c r="B721" s="60"/>
      <c r="C721" s="50"/>
      <c r="D721" s="50"/>
      <c r="E721" s="50"/>
      <c r="F721" s="50"/>
      <c r="G721" s="50"/>
      <c r="H721" s="50"/>
      <c r="I721" s="50"/>
      <c r="J721" s="50"/>
      <c r="K721" s="50"/>
      <c r="L721" s="50"/>
      <c r="M721" s="50"/>
      <c r="N721" s="50"/>
      <c r="O721" s="50"/>
    </row>
    <row r="722" spans="2:15" ht="10.5" customHeight="1" x14ac:dyDescent="0.2">
      <c r="B722" s="60"/>
      <c r="C722" s="50"/>
      <c r="D722" s="50"/>
      <c r="E722" s="50"/>
      <c r="F722" s="50"/>
      <c r="G722" s="50"/>
      <c r="H722" s="50"/>
      <c r="I722" s="50"/>
      <c r="J722" s="50"/>
      <c r="K722" s="50"/>
      <c r="L722" s="50"/>
      <c r="M722" s="50"/>
      <c r="N722" s="50"/>
      <c r="O722" s="50"/>
    </row>
    <row r="723" spans="2:15" ht="10.5" customHeight="1" x14ac:dyDescent="0.2">
      <c r="B723" s="60"/>
      <c r="C723" s="50"/>
      <c r="D723" s="50"/>
      <c r="E723" s="50"/>
      <c r="F723" s="50"/>
      <c r="G723" s="50"/>
      <c r="H723" s="50"/>
      <c r="I723" s="50"/>
      <c r="J723" s="50"/>
      <c r="K723" s="50"/>
      <c r="L723" s="50"/>
      <c r="M723" s="50"/>
      <c r="N723" s="50"/>
      <c r="O723" s="50"/>
    </row>
    <row r="724" spans="2:15" ht="10.5" customHeight="1" x14ac:dyDescent="0.2">
      <c r="B724" s="60"/>
      <c r="C724" s="50"/>
      <c r="D724" s="50"/>
      <c r="E724" s="50"/>
      <c r="F724" s="50"/>
      <c r="G724" s="50"/>
      <c r="H724" s="50"/>
      <c r="I724" s="50"/>
      <c r="J724" s="50"/>
      <c r="K724" s="50"/>
      <c r="L724" s="50"/>
      <c r="M724" s="50"/>
      <c r="N724" s="50"/>
      <c r="O724" s="50"/>
    </row>
    <row r="725" spans="2:15" ht="10.5" customHeight="1" x14ac:dyDescent="0.2">
      <c r="B725" s="60"/>
      <c r="C725" s="50"/>
      <c r="D725" s="50"/>
      <c r="E725" s="50"/>
      <c r="F725" s="50"/>
      <c r="G725" s="50"/>
      <c r="H725" s="50"/>
      <c r="I725" s="50"/>
      <c r="J725" s="50"/>
      <c r="K725" s="50"/>
      <c r="L725" s="50"/>
      <c r="M725" s="50"/>
      <c r="N725" s="50"/>
      <c r="O725" s="50"/>
    </row>
    <row r="726" spans="2:15" ht="10.5" customHeight="1" x14ac:dyDescent="0.2">
      <c r="B726" s="60"/>
      <c r="C726" s="50"/>
      <c r="D726" s="50"/>
      <c r="E726" s="50"/>
      <c r="F726" s="50"/>
      <c r="G726" s="50"/>
      <c r="H726" s="50"/>
      <c r="I726" s="50"/>
      <c r="J726" s="50"/>
      <c r="K726" s="50"/>
      <c r="L726" s="50"/>
      <c r="M726" s="50"/>
      <c r="N726" s="50"/>
      <c r="O726" s="50"/>
    </row>
    <row r="727" spans="2:15" ht="10.5" customHeight="1" x14ac:dyDescent="0.2">
      <c r="B727" s="60"/>
      <c r="C727" s="50"/>
      <c r="D727" s="50"/>
      <c r="E727" s="50"/>
      <c r="F727" s="50"/>
      <c r="G727" s="50"/>
      <c r="H727" s="50"/>
      <c r="I727" s="50"/>
      <c r="J727" s="50"/>
      <c r="K727" s="50"/>
      <c r="L727" s="50"/>
      <c r="M727" s="50"/>
      <c r="N727" s="50"/>
      <c r="O727" s="50"/>
    </row>
    <row r="728" spans="2:15" ht="10.5" customHeight="1" x14ac:dyDescent="0.2">
      <c r="B728" s="60"/>
      <c r="C728" s="50"/>
      <c r="D728" s="50"/>
      <c r="E728" s="50"/>
      <c r="F728" s="50"/>
      <c r="G728" s="50"/>
      <c r="H728" s="50"/>
      <c r="I728" s="50"/>
      <c r="J728" s="50"/>
      <c r="K728" s="50"/>
      <c r="L728" s="50"/>
      <c r="M728" s="50"/>
      <c r="N728" s="50"/>
      <c r="O728" s="50"/>
    </row>
    <row r="729" spans="2:15" ht="10.5" customHeight="1" x14ac:dyDescent="0.2">
      <c r="B729" s="60"/>
      <c r="C729" s="50"/>
      <c r="D729" s="50"/>
      <c r="E729" s="50"/>
      <c r="F729" s="50"/>
      <c r="G729" s="50"/>
      <c r="H729" s="50"/>
      <c r="I729" s="50"/>
      <c r="J729" s="50"/>
      <c r="K729" s="50"/>
      <c r="L729" s="50"/>
      <c r="M729" s="50"/>
      <c r="N729" s="50"/>
      <c r="O729" s="50"/>
    </row>
    <row r="730" spans="2:15" ht="10.5" customHeight="1" x14ac:dyDescent="0.2">
      <c r="B730" s="60"/>
      <c r="C730" s="50"/>
      <c r="D730" s="50"/>
      <c r="E730" s="50"/>
      <c r="F730" s="50"/>
      <c r="G730" s="50"/>
      <c r="H730" s="50"/>
      <c r="I730" s="50"/>
      <c r="J730" s="50"/>
      <c r="K730" s="50"/>
      <c r="L730" s="50"/>
      <c r="M730" s="50"/>
      <c r="N730" s="50"/>
      <c r="O730" s="50"/>
    </row>
    <row r="731" spans="2:15" ht="10.5" customHeight="1" x14ac:dyDescent="0.2">
      <c r="B731" s="60"/>
      <c r="C731" s="50"/>
      <c r="D731" s="50"/>
      <c r="E731" s="50"/>
      <c r="F731" s="50"/>
      <c r="G731" s="50"/>
      <c r="H731" s="50"/>
      <c r="I731" s="50"/>
      <c r="J731" s="50"/>
      <c r="K731" s="50"/>
      <c r="L731" s="50"/>
      <c r="M731" s="50"/>
      <c r="N731" s="50"/>
      <c r="O731" s="50"/>
    </row>
    <row r="732" spans="2:15" ht="10.5" customHeight="1" x14ac:dyDescent="0.2">
      <c r="B732" s="60"/>
      <c r="C732" s="50"/>
      <c r="D732" s="50"/>
      <c r="E732" s="50"/>
      <c r="F732" s="50"/>
      <c r="G732" s="50"/>
      <c r="H732" s="50"/>
      <c r="I732" s="50"/>
      <c r="J732" s="50"/>
      <c r="K732" s="50"/>
      <c r="L732" s="50"/>
      <c r="M732" s="50"/>
      <c r="N732" s="50"/>
      <c r="O732" s="50"/>
    </row>
    <row r="733" spans="2:15" ht="10.5" customHeight="1" x14ac:dyDescent="0.2">
      <c r="B733" s="60"/>
      <c r="C733" s="50"/>
      <c r="D733" s="50"/>
      <c r="E733" s="50"/>
      <c r="F733" s="50"/>
      <c r="G733" s="50"/>
      <c r="H733" s="50"/>
      <c r="I733" s="50"/>
      <c r="J733" s="50"/>
      <c r="K733" s="50"/>
      <c r="L733" s="50"/>
      <c r="M733" s="50"/>
      <c r="N733" s="50"/>
      <c r="O733" s="50"/>
    </row>
    <row r="734" spans="2:15" ht="10.5" customHeight="1" x14ac:dyDescent="0.2">
      <c r="B734" s="60"/>
      <c r="C734" s="50"/>
      <c r="D734" s="50"/>
      <c r="E734" s="50"/>
      <c r="F734" s="50"/>
      <c r="G734" s="153">
        <v>67</v>
      </c>
      <c r="H734" s="50"/>
      <c r="I734" s="50"/>
      <c r="J734" s="50"/>
      <c r="K734" s="50"/>
      <c r="L734" s="50"/>
      <c r="M734" s="50"/>
      <c r="N734" s="50"/>
      <c r="O734" s="50"/>
    </row>
    <row r="735" spans="2:15" ht="10.5" customHeight="1" x14ac:dyDescent="0.2"/>
    <row r="736" spans="2:15" ht="11.45" customHeight="1" x14ac:dyDescent="0.2">
      <c r="B736" s="60" t="s">
        <v>27</v>
      </c>
    </row>
    <row r="737" spans="2:12" ht="11.45" customHeight="1" x14ac:dyDescent="0.2">
      <c r="B737" s="1647" t="s">
        <v>81</v>
      </c>
      <c r="C737" s="1648"/>
      <c r="D737" s="255">
        <v>1978</v>
      </c>
      <c r="E737" s="255">
        <v>1980</v>
      </c>
      <c r="F737" s="255">
        <v>1981</v>
      </c>
      <c r="G737" s="255">
        <v>1983</v>
      </c>
      <c r="H737" s="255">
        <v>1988</v>
      </c>
      <c r="I737" s="255">
        <v>1993</v>
      </c>
      <c r="J737" s="255">
        <v>1996</v>
      </c>
      <c r="K737" s="346" t="s">
        <v>1107</v>
      </c>
      <c r="L737" s="1176" t="s">
        <v>1445</v>
      </c>
    </row>
    <row r="738" spans="2:12" ht="12" customHeight="1" x14ac:dyDescent="0.2">
      <c r="B738" s="1651"/>
      <c r="C738" s="1652"/>
      <c r="D738" s="1866" t="s">
        <v>959</v>
      </c>
      <c r="E738" s="1867"/>
      <c r="F738" s="1867"/>
      <c r="G738" s="1867"/>
      <c r="H738" s="1867"/>
      <c r="I738" s="1867"/>
      <c r="J738" s="1867"/>
      <c r="K738" s="1867"/>
      <c r="L738" s="1593"/>
    </row>
    <row r="739" spans="2:12" ht="10.5" customHeight="1" x14ac:dyDescent="0.2">
      <c r="B739" s="1629" t="s">
        <v>731</v>
      </c>
      <c r="C739" s="1630"/>
      <c r="D739" s="864">
        <v>8734</v>
      </c>
      <c r="E739" s="864">
        <v>7944</v>
      </c>
      <c r="F739" s="864">
        <v>7526</v>
      </c>
      <c r="G739" s="864">
        <v>7407</v>
      </c>
      <c r="H739" s="864">
        <v>6539</v>
      </c>
      <c r="I739" s="864">
        <v>6275</v>
      </c>
      <c r="J739" s="864">
        <v>6116</v>
      </c>
      <c r="K739" s="865">
        <v>4367</v>
      </c>
      <c r="L739" s="1222">
        <v>5279</v>
      </c>
    </row>
    <row r="740" spans="2:12" ht="10.5" customHeight="1" x14ac:dyDescent="0.2">
      <c r="B740" s="1629" t="s">
        <v>82</v>
      </c>
      <c r="C740" s="1630"/>
      <c r="D740" s="864">
        <v>28602</v>
      </c>
      <c r="E740" s="864">
        <v>28291</v>
      </c>
      <c r="F740" s="864">
        <v>28456</v>
      </c>
      <c r="G740" s="864">
        <v>26932</v>
      </c>
      <c r="H740" s="864">
        <v>24083</v>
      </c>
      <c r="I740" s="864">
        <v>19834</v>
      </c>
      <c r="J740" s="864">
        <v>14047</v>
      </c>
      <c r="K740" s="865">
        <v>10896</v>
      </c>
      <c r="L740" s="1222">
        <v>11818</v>
      </c>
    </row>
    <row r="741" spans="2:12" ht="10.5" customHeight="1" x14ac:dyDescent="0.2">
      <c r="B741" s="1629" t="s">
        <v>83</v>
      </c>
      <c r="C741" s="1630"/>
      <c r="D741" s="864">
        <v>2445</v>
      </c>
      <c r="E741" s="864">
        <v>2615</v>
      </c>
      <c r="F741" s="864">
        <v>2551</v>
      </c>
      <c r="G741" s="864">
        <v>2768</v>
      </c>
      <c r="H741" s="864">
        <v>3458</v>
      </c>
      <c r="I741" s="864">
        <v>2071</v>
      </c>
      <c r="J741" s="864">
        <v>1563</v>
      </c>
      <c r="K741" s="865">
        <v>988</v>
      </c>
      <c r="L741" s="1222">
        <v>854</v>
      </c>
    </row>
    <row r="742" spans="2:12" ht="10.5" customHeight="1" x14ac:dyDescent="0.2">
      <c r="B742" s="1629" t="s">
        <v>96</v>
      </c>
      <c r="C742" s="1630"/>
      <c r="D742" s="864">
        <v>895</v>
      </c>
      <c r="E742" s="864">
        <v>831</v>
      </c>
      <c r="F742" s="864">
        <v>792</v>
      </c>
      <c r="G742" s="864">
        <v>850</v>
      </c>
      <c r="H742" s="864">
        <v>931</v>
      </c>
      <c r="I742" s="864">
        <v>945</v>
      </c>
      <c r="J742" s="864">
        <v>1164</v>
      </c>
      <c r="K742" s="865">
        <v>723</v>
      </c>
      <c r="L742" s="1222">
        <v>910</v>
      </c>
    </row>
    <row r="743" spans="2:12" ht="10.5" customHeight="1" x14ac:dyDescent="0.2">
      <c r="B743" s="1629" t="s">
        <v>1439</v>
      </c>
      <c r="C743" s="1630"/>
      <c r="D743" s="864" t="s">
        <v>452</v>
      </c>
      <c r="E743" s="864" t="s">
        <v>452</v>
      </c>
      <c r="F743" s="864">
        <v>114</v>
      </c>
      <c r="G743" s="864" t="s">
        <v>452</v>
      </c>
      <c r="H743" s="864">
        <v>77</v>
      </c>
      <c r="I743" s="864" t="s">
        <v>452</v>
      </c>
      <c r="J743" s="864"/>
      <c r="K743" s="865">
        <v>21</v>
      </c>
      <c r="L743" s="1222">
        <v>21</v>
      </c>
    </row>
    <row r="744" spans="2:12" ht="10.5" customHeight="1" x14ac:dyDescent="0.2">
      <c r="B744" s="1629" t="s">
        <v>1440</v>
      </c>
      <c r="C744" s="1630"/>
      <c r="D744" s="864" t="s">
        <v>452</v>
      </c>
      <c r="E744" s="864" t="s">
        <v>452</v>
      </c>
      <c r="F744" s="864">
        <v>5</v>
      </c>
      <c r="G744" s="864" t="s">
        <v>452</v>
      </c>
      <c r="H744" s="864">
        <v>2</v>
      </c>
      <c r="I744" s="864" t="s">
        <v>452</v>
      </c>
      <c r="J744" s="864">
        <v>40</v>
      </c>
      <c r="K744" s="865" t="s">
        <v>452</v>
      </c>
      <c r="L744" s="1223" t="s">
        <v>452</v>
      </c>
    </row>
    <row r="745" spans="2:12" ht="10.5" customHeight="1" x14ac:dyDescent="0.2">
      <c r="B745" s="1629" t="s">
        <v>1441</v>
      </c>
      <c r="C745" s="1630"/>
      <c r="D745" s="864" t="s">
        <v>452</v>
      </c>
      <c r="E745" s="864" t="s">
        <v>452</v>
      </c>
      <c r="F745" s="864">
        <v>25</v>
      </c>
      <c r="G745" s="864" t="s">
        <v>452</v>
      </c>
      <c r="H745" s="864">
        <v>13</v>
      </c>
      <c r="I745" s="864" t="s">
        <v>452</v>
      </c>
      <c r="J745" s="864"/>
      <c r="K745" s="865">
        <v>7</v>
      </c>
      <c r="L745" s="1223" t="s">
        <v>452</v>
      </c>
    </row>
    <row r="746" spans="2:12" ht="10.5" customHeight="1" x14ac:dyDescent="0.2">
      <c r="B746" s="1629" t="s">
        <v>97</v>
      </c>
      <c r="C746" s="1630"/>
      <c r="D746" s="864" t="s">
        <v>452</v>
      </c>
      <c r="E746" s="864" t="s">
        <v>452</v>
      </c>
      <c r="F746" s="864">
        <v>107</v>
      </c>
      <c r="G746" s="864" t="s">
        <v>452</v>
      </c>
      <c r="H746" s="864">
        <v>251</v>
      </c>
      <c r="I746" s="864" t="s">
        <v>452</v>
      </c>
      <c r="J746" s="864">
        <v>459</v>
      </c>
      <c r="K746" s="865">
        <v>338</v>
      </c>
      <c r="L746" s="1222">
        <v>244</v>
      </c>
    </row>
    <row r="747" spans="2:12" ht="10.5" customHeight="1" x14ac:dyDescent="0.2">
      <c r="B747" s="1629" t="s">
        <v>98</v>
      </c>
      <c r="C747" s="1630"/>
      <c r="D747" s="864" t="s">
        <v>452</v>
      </c>
      <c r="E747" s="864">
        <v>28186</v>
      </c>
      <c r="F747" s="864">
        <v>36291</v>
      </c>
      <c r="G747" s="864">
        <v>47047</v>
      </c>
      <c r="H747" s="864">
        <v>51787</v>
      </c>
      <c r="I747" s="864" t="s">
        <v>452</v>
      </c>
      <c r="J747" s="864" t="s">
        <v>452</v>
      </c>
      <c r="K747" s="865">
        <v>185073</v>
      </c>
      <c r="L747" s="1222">
        <v>242855</v>
      </c>
    </row>
    <row r="748" spans="2:12" ht="10.5" customHeight="1" x14ac:dyDescent="0.2">
      <c r="B748" s="1666" t="s">
        <v>1442</v>
      </c>
      <c r="C748" s="1667"/>
      <c r="D748" s="866" t="s">
        <v>452</v>
      </c>
      <c r="E748" s="866" t="s">
        <v>452</v>
      </c>
      <c r="F748" s="866">
        <v>12642</v>
      </c>
      <c r="G748" s="866" t="s">
        <v>452</v>
      </c>
      <c r="H748" s="866">
        <v>11320</v>
      </c>
      <c r="I748" s="866" t="s">
        <v>452</v>
      </c>
      <c r="J748" s="866" t="s">
        <v>452</v>
      </c>
      <c r="K748" s="867" t="s">
        <v>452</v>
      </c>
      <c r="L748" s="1077" t="s">
        <v>452</v>
      </c>
    </row>
    <row r="749" spans="2:12" ht="14.25" customHeight="1" x14ac:dyDescent="0.2">
      <c r="B749" s="1655" t="s">
        <v>99</v>
      </c>
      <c r="C749" s="1897"/>
      <c r="D749" s="1897"/>
      <c r="E749" s="1897"/>
      <c r="F749" s="1897"/>
      <c r="G749" s="1897"/>
      <c r="H749" s="1897"/>
      <c r="I749" s="1897"/>
      <c r="J749" s="1897"/>
      <c r="K749" s="1656"/>
      <c r="L749" s="1221"/>
    </row>
    <row r="750" spans="2:12" ht="10.5" customHeight="1" x14ac:dyDescent="0.2">
      <c r="B750" s="1629" t="s">
        <v>960</v>
      </c>
      <c r="C750" s="1630"/>
      <c r="D750" s="868" t="s">
        <v>452</v>
      </c>
      <c r="E750" s="868" t="s">
        <v>452</v>
      </c>
      <c r="F750" s="868">
        <v>280</v>
      </c>
      <c r="G750" s="868">
        <v>342</v>
      </c>
      <c r="H750" s="868" t="s">
        <v>452</v>
      </c>
      <c r="I750" s="868" t="s">
        <v>452</v>
      </c>
      <c r="J750" s="868" t="s">
        <v>452</v>
      </c>
      <c r="K750" s="1224" t="s">
        <v>452</v>
      </c>
      <c r="L750" s="1096" t="s">
        <v>452</v>
      </c>
    </row>
    <row r="751" spans="2:12" ht="10.5" customHeight="1" x14ac:dyDescent="0.2">
      <c r="B751" s="1666" t="s">
        <v>961</v>
      </c>
      <c r="C751" s="1667"/>
      <c r="D751" s="869" t="s">
        <v>452</v>
      </c>
      <c r="E751" s="869" t="s">
        <v>452</v>
      </c>
      <c r="F751" s="869">
        <v>3.7</v>
      </c>
      <c r="G751" s="869">
        <v>4.5999999999999996</v>
      </c>
      <c r="H751" s="869" t="s">
        <v>452</v>
      </c>
      <c r="I751" s="869" t="s">
        <v>452</v>
      </c>
      <c r="J751" s="869" t="s">
        <v>452</v>
      </c>
      <c r="K751" s="1225" t="s">
        <v>452</v>
      </c>
      <c r="L751" s="1154" t="s">
        <v>452</v>
      </c>
    </row>
    <row r="752" spans="2:12" ht="14.25" customHeight="1" x14ac:dyDescent="0.2">
      <c r="B752" s="218" t="s">
        <v>222</v>
      </c>
      <c r="C752" s="215"/>
      <c r="D752" s="215"/>
      <c r="E752" s="215"/>
      <c r="F752" s="215"/>
      <c r="G752" s="215"/>
      <c r="H752" s="215"/>
      <c r="I752" s="215"/>
      <c r="J752" s="215"/>
    </row>
    <row r="753" spans="2:12" ht="6" customHeight="1" x14ac:dyDescent="0.2">
      <c r="B753" s="218"/>
      <c r="C753" s="215"/>
      <c r="D753" s="215"/>
      <c r="E753" s="215"/>
      <c r="F753" s="215"/>
      <c r="G753" s="215"/>
      <c r="H753" s="215"/>
      <c r="I753" s="215"/>
      <c r="J753" s="215"/>
    </row>
    <row r="754" spans="2:12" ht="10.5" customHeight="1" x14ac:dyDescent="0.2">
      <c r="B754" s="1241" t="s">
        <v>1108</v>
      </c>
      <c r="C754" s="1241"/>
      <c r="D754" s="1241"/>
      <c r="E754" s="1241"/>
      <c r="F754" s="1241"/>
      <c r="G754" s="1241"/>
      <c r="H754" s="1241"/>
      <c r="I754" s="1241"/>
      <c r="J754" s="1241"/>
    </row>
    <row r="755" spans="2:12" ht="10.5" customHeight="1" x14ac:dyDescent="0.2">
      <c r="B755" s="1241" t="s">
        <v>1443</v>
      </c>
      <c r="C755" s="1241"/>
      <c r="D755" s="1241"/>
      <c r="E755" s="1241"/>
      <c r="F755" s="1241"/>
      <c r="G755" s="1241"/>
      <c r="H755" s="1241"/>
      <c r="I755" s="1241"/>
      <c r="J755" s="1241"/>
    </row>
    <row r="756" spans="2:12" ht="10.5" customHeight="1" x14ac:dyDescent="0.2">
      <c r="B756" s="1825" t="s">
        <v>1444</v>
      </c>
      <c r="C756" s="1826"/>
      <c r="D756" s="1826"/>
      <c r="E756" s="1826"/>
      <c r="F756" s="1826"/>
      <c r="G756" s="1826"/>
      <c r="H756" s="1826"/>
      <c r="I756" s="1826"/>
      <c r="J756" s="1826"/>
    </row>
    <row r="757" spans="2:12" ht="10.5" customHeight="1" x14ac:dyDescent="0.2">
      <c r="B757" s="1661" t="s">
        <v>1459</v>
      </c>
      <c r="C757" s="1661"/>
      <c r="D757" s="1661"/>
      <c r="E757" s="1661"/>
      <c r="F757" s="1661"/>
      <c r="G757" s="1661"/>
      <c r="H757" s="1661"/>
      <c r="I757" s="1661"/>
      <c r="J757" s="1661"/>
      <c r="K757" s="1661"/>
      <c r="L757" s="1661"/>
    </row>
    <row r="758" spans="2:12" ht="10.5" customHeight="1" x14ac:dyDescent="0.2">
      <c r="B758" s="1241"/>
      <c r="C758" s="51"/>
      <c r="D758" s="51"/>
      <c r="E758" s="51"/>
      <c r="F758" s="51"/>
      <c r="G758" s="51"/>
      <c r="H758" s="51"/>
      <c r="I758" s="51"/>
      <c r="J758" s="51"/>
      <c r="K758" s="51"/>
    </row>
    <row r="759" spans="2:12" ht="10.5" customHeight="1" x14ac:dyDescent="0.2">
      <c r="B759" s="60"/>
    </row>
    <row r="760" spans="2:12" ht="10.5" customHeight="1" x14ac:dyDescent="0.2">
      <c r="G760" s="149">
        <v>68</v>
      </c>
    </row>
    <row r="761" spans="2:12" ht="10.5" customHeight="1" x14ac:dyDescent="0.2"/>
    <row r="762" spans="2:12" ht="11.45" customHeight="1" x14ac:dyDescent="0.2">
      <c r="B762" s="60" t="s">
        <v>1487</v>
      </c>
      <c r="C762" s="47" t="s">
        <v>1488</v>
      </c>
    </row>
    <row r="763" spans="2:12" ht="24.75" customHeight="1" x14ac:dyDescent="0.2">
      <c r="B763" s="1756" t="s">
        <v>592</v>
      </c>
      <c r="C763" s="1690" t="s">
        <v>415</v>
      </c>
      <c r="D763" s="1698" t="s">
        <v>1359</v>
      </c>
      <c r="E763" s="1700"/>
      <c r="F763" s="1698" t="s">
        <v>1360</v>
      </c>
      <c r="G763" s="1700"/>
      <c r="H763" s="1690" t="s">
        <v>521</v>
      </c>
      <c r="I763" s="1698" t="s">
        <v>522</v>
      </c>
      <c r="J763" s="1700"/>
    </row>
    <row r="764" spans="2:12" ht="11.45" customHeight="1" x14ac:dyDescent="0.2">
      <c r="B764" s="1757"/>
      <c r="C764" s="1691"/>
      <c r="D764" s="272" t="s">
        <v>142</v>
      </c>
      <c r="E764" s="1227" t="s">
        <v>580</v>
      </c>
      <c r="F764" s="272" t="s">
        <v>142</v>
      </c>
      <c r="G764" s="1227" t="s">
        <v>580</v>
      </c>
      <c r="H764" s="1691"/>
      <c r="I764" s="272" t="s">
        <v>142</v>
      </c>
      <c r="J764" s="1227" t="s">
        <v>580</v>
      </c>
    </row>
    <row r="765" spans="2:12" ht="11.45" customHeight="1" x14ac:dyDescent="0.2">
      <c r="B765" s="1758"/>
      <c r="C765" s="1636" t="s">
        <v>276</v>
      </c>
      <c r="D765" s="1640"/>
      <c r="E765" s="459" t="s">
        <v>1581</v>
      </c>
      <c r="F765" s="459" t="s">
        <v>276</v>
      </c>
      <c r="G765" s="459" t="s">
        <v>1581</v>
      </c>
      <c r="H765" s="459" t="s">
        <v>276</v>
      </c>
      <c r="I765" s="459" t="s">
        <v>276</v>
      </c>
      <c r="J765" s="459" t="s">
        <v>1581</v>
      </c>
    </row>
    <row r="766" spans="2:12" ht="10.5" customHeight="1" x14ac:dyDescent="0.2">
      <c r="B766" s="298" t="s">
        <v>750</v>
      </c>
      <c r="C766" s="562">
        <v>364</v>
      </c>
      <c r="D766" s="562">
        <v>338</v>
      </c>
      <c r="E766" s="513">
        <v>11.93</v>
      </c>
      <c r="F766" s="500">
        <v>890</v>
      </c>
      <c r="G766" s="946">
        <v>31.381514544220703</v>
      </c>
      <c r="H766" s="868">
        <v>161</v>
      </c>
      <c r="I766" s="868">
        <v>151</v>
      </c>
      <c r="J766" s="143">
        <v>5.2</v>
      </c>
    </row>
    <row r="767" spans="2:12" ht="10.5" customHeight="1" x14ac:dyDescent="0.2">
      <c r="B767" s="298" t="s">
        <v>751</v>
      </c>
      <c r="C767" s="562">
        <v>402</v>
      </c>
      <c r="D767" s="562">
        <v>379</v>
      </c>
      <c r="E767" s="513">
        <v>13.06</v>
      </c>
      <c r="F767" s="500">
        <v>932</v>
      </c>
      <c r="G767" s="946">
        <v>32.145326480621193</v>
      </c>
      <c r="H767" s="868">
        <v>171</v>
      </c>
      <c r="I767" s="868">
        <v>152</v>
      </c>
      <c r="J767" s="143">
        <v>5.12</v>
      </c>
    </row>
    <row r="768" spans="2:12" ht="10.5" customHeight="1" x14ac:dyDescent="0.2">
      <c r="B768" s="298" t="s">
        <v>752</v>
      </c>
      <c r="C768" s="562">
        <v>457</v>
      </c>
      <c r="D768" s="562">
        <v>437</v>
      </c>
      <c r="E768" s="513">
        <v>14.75</v>
      </c>
      <c r="F768" s="500">
        <v>1003</v>
      </c>
      <c r="G768" s="946">
        <v>33.809723105962583</v>
      </c>
      <c r="H768" s="868">
        <v>169</v>
      </c>
      <c r="I768" s="868">
        <v>152</v>
      </c>
      <c r="J768" s="143">
        <v>5.0199999999999996</v>
      </c>
    </row>
    <row r="769" spans="2:10" ht="10.5" customHeight="1" x14ac:dyDescent="0.2">
      <c r="B769" s="298" t="s">
        <v>753</v>
      </c>
      <c r="C769" s="562">
        <v>480</v>
      </c>
      <c r="D769" s="562">
        <v>460</v>
      </c>
      <c r="E769" s="513">
        <v>15.18</v>
      </c>
      <c r="F769" s="500">
        <v>1009</v>
      </c>
      <c r="G769" s="946">
        <v>33.271655569200867</v>
      </c>
      <c r="H769" s="868">
        <v>167</v>
      </c>
      <c r="I769" s="868">
        <v>152</v>
      </c>
      <c r="J769" s="143">
        <v>4.91</v>
      </c>
    </row>
    <row r="770" spans="2:10" ht="10.5" customHeight="1" x14ac:dyDescent="0.2">
      <c r="B770" s="298" t="s">
        <v>754</v>
      </c>
      <c r="C770" s="562">
        <v>487</v>
      </c>
      <c r="D770" s="562">
        <v>485</v>
      </c>
      <c r="E770" s="513">
        <v>15.65</v>
      </c>
      <c r="F770" s="500">
        <v>1004</v>
      </c>
      <c r="G770" s="946">
        <v>32.37412878533506</v>
      </c>
      <c r="H770" s="868">
        <v>167</v>
      </c>
      <c r="I770" s="868">
        <v>153</v>
      </c>
      <c r="J770" s="143">
        <v>4.84</v>
      </c>
    </row>
    <row r="771" spans="2:10" ht="10.5" customHeight="1" x14ac:dyDescent="0.2">
      <c r="B771" s="298"/>
      <c r="C771" s="562"/>
      <c r="D771" s="562"/>
      <c r="E771" s="513"/>
      <c r="F771" s="500"/>
      <c r="G771" s="947"/>
      <c r="H771" s="868"/>
      <c r="I771" s="868"/>
      <c r="J771" s="143"/>
    </row>
    <row r="772" spans="2:10" ht="10.5" customHeight="1" x14ac:dyDescent="0.2">
      <c r="B772" s="298" t="s">
        <v>755</v>
      </c>
      <c r="C772" s="562">
        <v>474</v>
      </c>
      <c r="D772" s="562">
        <v>474</v>
      </c>
      <c r="E772" s="513">
        <v>14.96</v>
      </c>
      <c r="F772" s="500">
        <v>939</v>
      </c>
      <c r="G772" s="946">
        <v>29.632740514708303</v>
      </c>
      <c r="H772" s="868">
        <v>171</v>
      </c>
      <c r="I772" s="868">
        <v>160</v>
      </c>
      <c r="J772" s="143">
        <v>4.9400000000000004</v>
      </c>
    </row>
    <row r="773" spans="2:10" ht="10.5" customHeight="1" x14ac:dyDescent="0.2">
      <c r="B773" s="298" t="s">
        <v>756</v>
      </c>
      <c r="C773" s="562">
        <v>498</v>
      </c>
      <c r="D773" s="562">
        <v>500</v>
      </c>
      <c r="E773" s="513">
        <v>15.43</v>
      </c>
      <c r="F773" s="500">
        <v>943</v>
      </c>
      <c r="G773" s="946">
        <v>29.107600346926425</v>
      </c>
      <c r="H773" s="868">
        <v>193</v>
      </c>
      <c r="I773" s="868">
        <v>183</v>
      </c>
      <c r="J773" s="143">
        <v>5.52</v>
      </c>
    </row>
    <row r="774" spans="2:10" ht="10.5" customHeight="1" x14ac:dyDescent="0.2">
      <c r="B774" s="298" t="s">
        <v>757</v>
      </c>
      <c r="C774" s="562">
        <v>541</v>
      </c>
      <c r="D774" s="562">
        <v>539</v>
      </c>
      <c r="E774" s="513">
        <v>16.260000000000002</v>
      </c>
      <c r="F774" s="500">
        <v>896</v>
      </c>
      <c r="G774" s="946">
        <v>27.056031558547794</v>
      </c>
      <c r="H774" s="868">
        <v>213</v>
      </c>
      <c r="I774" s="868">
        <v>201</v>
      </c>
      <c r="J774" s="143">
        <v>5.92</v>
      </c>
    </row>
    <row r="775" spans="2:10" ht="10.5" customHeight="1" x14ac:dyDescent="0.2">
      <c r="B775" s="298" t="s">
        <v>758</v>
      </c>
      <c r="C775" s="562">
        <v>582</v>
      </c>
      <c r="D775" s="562">
        <v>581</v>
      </c>
      <c r="E775" s="513">
        <v>17.14</v>
      </c>
      <c r="F775" s="500">
        <v>899</v>
      </c>
      <c r="G775" s="946">
        <v>26.532626857712572</v>
      </c>
      <c r="H775" s="868">
        <v>219</v>
      </c>
      <c r="I775" s="868">
        <v>205</v>
      </c>
      <c r="J775" s="143">
        <v>5.93</v>
      </c>
    </row>
    <row r="776" spans="2:10" ht="10.5" customHeight="1" x14ac:dyDescent="0.2">
      <c r="B776" s="298" t="s">
        <v>759</v>
      </c>
      <c r="C776" s="562">
        <v>609</v>
      </c>
      <c r="D776" s="562">
        <v>605</v>
      </c>
      <c r="E776" s="513">
        <v>17.46</v>
      </c>
      <c r="F776" s="500">
        <v>977</v>
      </c>
      <c r="G776" s="946">
        <v>28.218009548949905</v>
      </c>
      <c r="H776" s="868">
        <v>224</v>
      </c>
      <c r="I776" s="868">
        <v>209</v>
      </c>
      <c r="J776" s="143">
        <v>5.91</v>
      </c>
    </row>
    <row r="777" spans="2:10" ht="10.5" customHeight="1" x14ac:dyDescent="0.2">
      <c r="B777" s="298"/>
      <c r="C777" s="562"/>
      <c r="D777" s="562"/>
      <c r="E777" s="513"/>
      <c r="F777" s="500"/>
      <c r="G777" s="947"/>
      <c r="H777" s="868"/>
      <c r="I777" s="868"/>
      <c r="J777" s="143"/>
    </row>
    <row r="778" spans="2:10" ht="10.5" customHeight="1" x14ac:dyDescent="0.2">
      <c r="B778" s="298" t="s">
        <v>760</v>
      </c>
      <c r="C778" s="562">
        <v>593</v>
      </c>
      <c r="D778" s="562">
        <v>593</v>
      </c>
      <c r="E778" s="513">
        <v>16.739999999999998</v>
      </c>
      <c r="F778" s="500">
        <v>1050</v>
      </c>
      <c r="G778" s="946">
        <v>29.663939714770844</v>
      </c>
      <c r="H778" s="868">
        <v>232</v>
      </c>
      <c r="I778" s="868">
        <v>214</v>
      </c>
      <c r="J778" s="143">
        <v>5.91</v>
      </c>
    </row>
    <row r="779" spans="2:10" ht="10.5" customHeight="1" x14ac:dyDescent="0.2">
      <c r="B779" s="298" t="s">
        <v>761</v>
      </c>
      <c r="C779" s="562">
        <v>564</v>
      </c>
      <c r="D779" s="562">
        <v>571</v>
      </c>
      <c r="E779" s="513">
        <v>15.77</v>
      </c>
      <c r="F779" s="500">
        <v>1052</v>
      </c>
      <c r="G779" s="946">
        <v>29.055560809368519</v>
      </c>
      <c r="H779" s="868">
        <v>238</v>
      </c>
      <c r="I779" s="868">
        <v>223</v>
      </c>
      <c r="J779" s="143">
        <v>6.02</v>
      </c>
    </row>
    <row r="780" spans="2:10" ht="10.5" customHeight="1" x14ac:dyDescent="0.2">
      <c r="B780" s="298" t="s">
        <v>449</v>
      </c>
      <c r="C780" s="562">
        <v>577</v>
      </c>
      <c r="D780" s="562">
        <v>580</v>
      </c>
      <c r="E780" s="513">
        <v>15.67</v>
      </c>
      <c r="F780" s="500">
        <v>1036</v>
      </c>
      <c r="G780" s="946">
        <v>28.004554541533523</v>
      </c>
      <c r="H780" s="868">
        <v>235</v>
      </c>
      <c r="I780" s="868">
        <v>218</v>
      </c>
      <c r="J780" s="143">
        <v>5.76</v>
      </c>
    </row>
    <row r="781" spans="2:10" ht="10.5" customHeight="1" x14ac:dyDescent="0.2">
      <c r="B781" s="298" t="s">
        <v>450</v>
      </c>
      <c r="C781" s="562">
        <v>607</v>
      </c>
      <c r="D781" s="562">
        <v>609</v>
      </c>
      <c r="E781" s="513">
        <v>16.11</v>
      </c>
      <c r="F781" s="500">
        <v>940</v>
      </c>
      <c r="G781" s="946">
        <v>24.878423761679219</v>
      </c>
      <c r="H781" s="868">
        <v>251</v>
      </c>
      <c r="I781" s="868">
        <v>233</v>
      </c>
      <c r="J781" s="143">
        <v>6.04</v>
      </c>
    </row>
    <row r="782" spans="2:10" ht="10.5" customHeight="1" x14ac:dyDescent="0.2">
      <c r="B782" s="298" t="s">
        <v>451</v>
      </c>
      <c r="C782" s="562">
        <v>647</v>
      </c>
      <c r="D782" s="562">
        <v>662</v>
      </c>
      <c r="E782" s="513">
        <v>17.13</v>
      </c>
      <c r="F782" s="500">
        <v>829</v>
      </c>
      <c r="G782" s="946">
        <v>21.461882266311591</v>
      </c>
      <c r="H782" s="868">
        <v>290</v>
      </c>
      <c r="I782" s="868">
        <v>272</v>
      </c>
      <c r="J782" s="143">
        <v>6.9</v>
      </c>
    </row>
    <row r="783" spans="2:10" ht="10.5" customHeight="1" x14ac:dyDescent="0.2">
      <c r="B783" s="298"/>
      <c r="C783" s="562"/>
      <c r="D783" s="562"/>
      <c r="E783" s="513"/>
      <c r="F783" s="500"/>
      <c r="G783" s="947"/>
      <c r="H783" s="868"/>
      <c r="I783" s="868"/>
      <c r="J783" s="143"/>
    </row>
    <row r="784" spans="2:10" ht="10.5" customHeight="1" x14ac:dyDescent="0.2">
      <c r="B784" s="298" t="s">
        <v>320</v>
      </c>
      <c r="C784" s="562">
        <v>699</v>
      </c>
      <c r="D784" s="562">
        <v>736</v>
      </c>
      <c r="E784" s="513">
        <v>18.649999999999999</v>
      </c>
      <c r="F784" s="500">
        <v>865</v>
      </c>
      <c r="G784" s="946">
        <v>21.920984809383167</v>
      </c>
      <c r="H784" s="868">
        <v>282</v>
      </c>
      <c r="I784" s="868">
        <v>263</v>
      </c>
      <c r="J784" s="143">
        <v>6.49</v>
      </c>
    </row>
    <row r="785" spans="2:10" ht="10.5" customHeight="1" x14ac:dyDescent="0.2">
      <c r="B785" s="298" t="s">
        <v>321</v>
      </c>
      <c r="C785" s="562">
        <v>753</v>
      </c>
      <c r="D785" s="562">
        <v>826</v>
      </c>
      <c r="E785" s="513">
        <v>20.34</v>
      </c>
      <c r="F785" s="500">
        <v>849</v>
      </c>
      <c r="G785" s="946">
        <v>20.912709467319207</v>
      </c>
      <c r="H785" s="868">
        <v>314</v>
      </c>
      <c r="I785" s="868">
        <v>293</v>
      </c>
      <c r="J785" s="143">
        <v>7.11</v>
      </c>
    </row>
    <row r="786" spans="2:10" ht="10.5" customHeight="1" x14ac:dyDescent="0.2">
      <c r="B786" s="298" t="s">
        <v>322</v>
      </c>
      <c r="C786" s="562">
        <v>777</v>
      </c>
      <c r="D786" s="562">
        <v>854</v>
      </c>
      <c r="E786" s="513">
        <v>20.72</v>
      </c>
      <c r="F786" s="500">
        <v>835</v>
      </c>
      <c r="G786" s="946">
        <v>20.245760262293615</v>
      </c>
      <c r="H786" s="868">
        <v>323</v>
      </c>
      <c r="I786" s="868">
        <v>302</v>
      </c>
      <c r="J786" s="143">
        <v>7.16</v>
      </c>
    </row>
    <row r="787" spans="2:10" ht="10.5" customHeight="1" x14ac:dyDescent="0.2">
      <c r="B787" s="298" t="s">
        <v>323</v>
      </c>
      <c r="C787" s="562">
        <v>803</v>
      </c>
      <c r="D787" s="562">
        <v>874</v>
      </c>
      <c r="E787" s="513">
        <v>20.74</v>
      </c>
      <c r="F787" s="500">
        <v>839</v>
      </c>
      <c r="G787" s="946">
        <v>19.923566837053915</v>
      </c>
      <c r="H787" s="868">
        <v>318</v>
      </c>
      <c r="I787" s="868">
        <v>299</v>
      </c>
      <c r="J787" s="143">
        <v>6.95</v>
      </c>
    </row>
    <row r="788" spans="2:10" ht="10.5" customHeight="1" x14ac:dyDescent="0.2">
      <c r="B788" s="298" t="s">
        <v>279</v>
      </c>
      <c r="C788" s="562">
        <v>850</v>
      </c>
      <c r="D788" s="562">
        <v>927</v>
      </c>
      <c r="E788" s="513">
        <v>21.53</v>
      </c>
      <c r="F788" s="500">
        <v>965</v>
      </c>
      <c r="G788" s="946">
        <v>22.418141863787341</v>
      </c>
      <c r="H788" s="868">
        <v>329</v>
      </c>
      <c r="I788" s="868">
        <v>310</v>
      </c>
      <c r="J788" s="143">
        <v>7.09</v>
      </c>
    </row>
    <row r="789" spans="2:10" ht="10.5" customHeight="1" x14ac:dyDescent="0.2">
      <c r="B789" s="298"/>
      <c r="C789" s="562"/>
      <c r="D789" s="562"/>
      <c r="E789" s="513"/>
      <c r="F789" s="500"/>
      <c r="G789" s="947"/>
      <c r="H789" s="868"/>
      <c r="I789" s="868"/>
      <c r="J789" s="143"/>
    </row>
    <row r="790" spans="2:10" ht="10.5" customHeight="1" x14ac:dyDescent="0.2">
      <c r="B790" s="298" t="s">
        <v>324</v>
      </c>
      <c r="C790" s="562">
        <v>869</v>
      </c>
      <c r="D790" s="562">
        <v>938</v>
      </c>
      <c r="E790" s="513">
        <v>21.48</v>
      </c>
      <c r="F790" s="500">
        <v>828</v>
      </c>
      <c r="G790" s="946">
        <v>18.955396939614722</v>
      </c>
      <c r="H790" s="868">
        <v>330</v>
      </c>
      <c r="I790" s="868">
        <v>308</v>
      </c>
      <c r="J790" s="143">
        <v>6.92</v>
      </c>
    </row>
    <row r="791" spans="2:10" ht="10.5" customHeight="1" x14ac:dyDescent="0.2">
      <c r="B791" s="298" t="s">
        <v>325</v>
      </c>
      <c r="C791" s="562">
        <v>896</v>
      </c>
      <c r="D791" s="555">
        <v>965</v>
      </c>
      <c r="E791" s="515">
        <v>21.65</v>
      </c>
      <c r="F791" s="502">
        <v>871</v>
      </c>
      <c r="G791" s="946">
        <v>19.547310000179646</v>
      </c>
      <c r="H791" s="633">
        <v>340</v>
      </c>
      <c r="I791" s="633">
        <v>313</v>
      </c>
      <c r="J791" s="143">
        <v>6.88</v>
      </c>
    </row>
    <row r="792" spans="2:10" ht="10.5" customHeight="1" x14ac:dyDescent="0.2">
      <c r="B792" s="298" t="s">
        <v>278</v>
      </c>
      <c r="C792" s="562">
        <v>925</v>
      </c>
      <c r="D792" s="555">
        <v>1032</v>
      </c>
      <c r="E792" s="515">
        <v>22.71</v>
      </c>
      <c r="F792" s="502">
        <v>935</v>
      </c>
      <c r="G792" s="946">
        <v>20.58</v>
      </c>
      <c r="H792" s="633">
        <v>328</v>
      </c>
      <c r="I792" s="633">
        <v>305</v>
      </c>
      <c r="J792" s="143">
        <v>6.57</v>
      </c>
    </row>
    <row r="793" spans="2:10" ht="10.5" customHeight="1" x14ac:dyDescent="0.2">
      <c r="B793" s="298" t="s">
        <v>715</v>
      </c>
      <c r="C793" s="555">
        <v>1043</v>
      </c>
      <c r="D793" s="555">
        <v>1196</v>
      </c>
      <c r="E793" s="515">
        <v>25.76</v>
      </c>
      <c r="F793" s="502">
        <v>1002</v>
      </c>
      <c r="G793" s="946">
        <v>21.587919789770648</v>
      </c>
      <c r="H793" s="633">
        <v>348</v>
      </c>
      <c r="I793" s="633">
        <v>329</v>
      </c>
      <c r="J793" s="143">
        <v>7.06</v>
      </c>
    </row>
    <row r="794" spans="2:10" ht="10.5" customHeight="1" x14ac:dyDescent="0.2">
      <c r="B794" s="319" t="s">
        <v>743</v>
      </c>
      <c r="C794" s="555">
        <v>1273</v>
      </c>
      <c r="D794" s="555">
        <v>1455</v>
      </c>
      <c r="E794" s="515">
        <v>31.23</v>
      </c>
      <c r="F794" s="502">
        <v>1073</v>
      </c>
      <c r="G794" s="946">
        <v>23.02</v>
      </c>
      <c r="H794" s="633">
        <v>375</v>
      </c>
      <c r="I794" s="633">
        <v>357</v>
      </c>
      <c r="J794" s="285">
        <v>7.61</v>
      </c>
    </row>
    <row r="795" spans="2:10" ht="10.5" customHeight="1" x14ac:dyDescent="0.2">
      <c r="B795" s="298"/>
      <c r="C795" s="555"/>
      <c r="D795" s="555"/>
      <c r="E795" s="515"/>
      <c r="F795" s="502"/>
      <c r="G795" s="948"/>
      <c r="H795" s="633"/>
      <c r="I795" s="633"/>
      <c r="J795" s="285"/>
    </row>
    <row r="796" spans="2:10" ht="10.5" customHeight="1" x14ac:dyDescent="0.2">
      <c r="B796" s="298" t="s">
        <v>496</v>
      </c>
      <c r="C796" s="555">
        <v>1427</v>
      </c>
      <c r="D796" s="555">
        <v>1664</v>
      </c>
      <c r="E796" s="515">
        <v>35.479999999999997</v>
      </c>
      <c r="F796" s="502">
        <v>1194</v>
      </c>
      <c r="G796" s="946">
        <v>25.46</v>
      </c>
      <c r="H796" s="633">
        <v>412</v>
      </c>
      <c r="I796" s="633">
        <v>392</v>
      </c>
      <c r="J796" s="285">
        <v>8.26</v>
      </c>
    </row>
    <row r="797" spans="2:10" ht="10.5" customHeight="1" x14ac:dyDescent="0.2">
      <c r="B797" s="300">
        <v>38899</v>
      </c>
      <c r="C797" s="555">
        <v>1499</v>
      </c>
      <c r="D797" s="555">
        <v>1767</v>
      </c>
      <c r="E797" s="515">
        <v>37.28</v>
      </c>
      <c r="F797" s="502">
        <v>1273</v>
      </c>
      <c r="G797" s="946">
        <v>26.87</v>
      </c>
      <c r="H797" s="633">
        <v>438</v>
      </c>
      <c r="I797" s="633">
        <v>416</v>
      </c>
      <c r="J797" s="285">
        <v>8.6999999999999993</v>
      </c>
    </row>
    <row r="798" spans="2:10" ht="10.5" customHeight="1" x14ac:dyDescent="0.2">
      <c r="B798" s="300">
        <v>39295</v>
      </c>
      <c r="C798" s="555">
        <v>1584</v>
      </c>
      <c r="D798" s="555">
        <v>1813</v>
      </c>
      <c r="E798" s="515">
        <v>37.89</v>
      </c>
      <c r="F798" s="502">
        <v>1154</v>
      </c>
      <c r="G798" s="946">
        <v>24.12</v>
      </c>
      <c r="H798" s="633">
        <v>426</v>
      </c>
      <c r="I798" s="633">
        <v>404</v>
      </c>
      <c r="J798" s="285">
        <v>8.3000000000000007</v>
      </c>
    </row>
    <row r="799" spans="2:10" ht="10.5" customHeight="1" x14ac:dyDescent="0.2">
      <c r="B799" s="300">
        <v>39692</v>
      </c>
      <c r="C799" s="555">
        <v>1644</v>
      </c>
      <c r="D799" s="555">
        <v>1841</v>
      </c>
      <c r="E799" s="515">
        <v>37.81</v>
      </c>
      <c r="F799" s="502">
        <v>1162</v>
      </c>
      <c r="G799" s="946">
        <v>23.87</v>
      </c>
      <c r="H799" s="633">
        <v>404</v>
      </c>
      <c r="I799" s="633">
        <v>379</v>
      </c>
      <c r="J799" s="285">
        <v>7.69</v>
      </c>
    </row>
    <row r="800" spans="2:10" ht="10.5" customHeight="1" x14ac:dyDescent="0.2">
      <c r="B800" s="300">
        <v>40087</v>
      </c>
      <c r="C800" s="555">
        <v>1681</v>
      </c>
      <c r="D800" s="555">
        <v>1887</v>
      </c>
      <c r="E800" s="515">
        <v>38.25</v>
      </c>
      <c r="F800" s="502">
        <v>1269</v>
      </c>
      <c r="G800" s="946">
        <v>25.74</v>
      </c>
      <c r="H800" s="633">
        <v>413</v>
      </c>
      <c r="I800" s="633">
        <v>386</v>
      </c>
      <c r="J800" s="285">
        <v>7.72</v>
      </c>
    </row>
    <row r="801" spans="2:11" ht="10.5" customHeight="1" x14ac:dyDescent="0.2">
      <c r="B801" s="300"/>
      <c r="C801" s="555"/>
      <c r="D801" s="555"/>
      <c r="E801" s="515"/>
      <c r="F801" s="502"/>
      <c r="G801" s="948"/>
      <c r="H801" s="633"/>
      <c r="I801" s="633"/>
      <c r="J801" s="285"/>
    </row>
    <row r="802" spans="2:11" ht="10.5" customHeight="1" x14ac:dyDescent="0.2">
      <c r="B802" s="319" t="s">
        <v>332</v>
      </c>
      <c r="C802" s="555">
        <v>1721</v>
      </c>
      <c r="D802" s="555">
        <v>1987</v>
      </c>
      <c r="E802" s="515">
        <v>39.74</v>
      </c>
      <c r="F802" s="502">
        <v>1266</v>
      </c>
      <c r="G802" s="949">
        <v>25.32</v>
      </c>
      <c r="H802" s="555">
        <v>452</v>
      </c>
      <c r="I802" s="555">
        <v>426</v>
      </c>
      <c r="J802" s="515">
        <v>8.23</v>
      </c>
    </row>
    <row r="803" spans="2:11" ht="10.5" customHeight="1" x14ac:dyDescent="0.2">
      <c r="B803" s="319" t="s">
        <v>335</v>
      </c>
      <c r="C803" s="555">
        <v>1681</v>
      </c>
      <c r="D803" s="555">
        <v>2048</v>
      </c>
      <c r="E803" s="515">
        <v>39.56</v>
      </c>
      <c r="F803" s="502">
        <v>1258</v>
      </c>
      <c r="G803" s="949">
        <v>24.3</v>
      </c>
      <c r="H803" s="555">
        <v>477</v>
      </c>
      <c r="I803" s="555">
        <v>447</v>
      </c>
      <c r="J803" s="515">
        <v>8.56</v>
      </c>
    </row>
    <row r="804" spans="2:11" ht="9.75" customHeight="1" x14ac:dyDescent="0.2">
      <c r="B804" s="319" t="s">
        <v>1318</v>
      </c>
      <c r="C804" s="555">
        <v>1691</v>
      </c>
      <c r="D804" s="555">
        <v>2061</v>
      </c>
      <c r="E804" s="515">
        <v>39.409999999999997</v>
      </c>
      <c r="F804" s="502">
        <v>1325</v>
      </c>
      <c r="G804" s="949">
        <v>25.34</v>
      </c>
      <c r="H804" s="555">
        <v>468</v>
      </c>
      <c r="I804" s="555">
        <v>433</v>
      </c>
      <c r="J804" s="515">
        <v>8.18</v>
      </c>
    </row>
    <row r="805" spans="2:11" ht="9.75" customHeight="1" x14ac:dyDescent="0.2">
      <c r="B805" s="319" t="s">
        <v>1356</v>
      </c>
      <c r="C805" s="555">
        <v>1668</v>
      </c>
      <c r="D805" s="555">
        <v>2015</v>
      </c>
      <c r="E805" s="515">
        <v>38.03</v>
      </c>
      <c r="F805" s="502">
        <v>1405</v>
      </c>
      <c r="G805" s="949" t="s">
        <v>1499</v>
      </c>
      <c r="H805" s="555">
        <v>453</v>
      </c>
      <c r="I805" s="555">
        <v>418</v>
      </c>
      <c r="J805" s="515">
        <v>7.74</v>
      </c>
    </row>
    <row r="806" spans="2:11" ht="9.75" customHeight="1" x14ac:dyDescent="0.2">
      <c r="B806" s="319" t="s">
        <v>1357</v>
      </c>
      <c r="C806" s="555">
        <v>1709</v>
      </c>
      <c r="D806" s="555">
        <v>2076</v>
      </c>
      <c r="E806" s="515">
        <v>39.44</v>
      </c>
      <c r="F806" s="502">
        <v>1470</v>
      </c>
      <c r="G806" s="949">
        <v>27.22</v>
      </c>
      <c r="H806" s="555">
        <v>477</v>
      </c>
      <c r="I806" s="555">
        <v>438</v>
      </c>
      <c r="J806" s="515">
        <v>7.96</v>
      </c>
    </row>
    <row r="807" spans="2:11" ht="9.75" customHeight="1" x14ac:dyDescent="0.2">
      <c r="B807" s="319"/>
      <c r="C807" s="555"/>
      <c r="D807" s="555"/>
      <c r="E807" s="515"/>
      <c r="F807" s="502"/>
      <c r="G807" s="949"/>
      <c r="H807" s="555"/>
      <c r="I807" s="555"/>
      <c r="J807" s="515"/>
    </row>
    <row r="808" spans="2:11" ht="9.75" customHeight="1" x14ac:dyDescent="0.2">
      <c r="B808" s="319" t="s">
        <v>1400</v>
      </c>
      <c r="C808" s="555">
        <v>1704</v>
      </c>
      <c r="D808" s="555">
        <v>2200</v>
      </c>
      <c r="E808" s="515" t="s">
        <v>1503</v>
      </c>
      <c r="F808" s="502">
        <v>1526</v>
      </c>
      <c r="G808" s="949" t="s">
        <v>1500</v>
      </c>
      <c r="H808" s="555">
        <v>478</v>
      </c>
      <c r="I808" s="555">
        <v>441</v>
      </c>
      <c r="J808" s="515">
        <v>7.89</v>
      </c>
    </row>
    <row r="809" spans="2:11" ht="12" customHeight="1" x14ac:dyDescent="0.2">
      <c r="B809" s="320" t="s">
        <v>1495</v>
      </c>
      <c r="C809" s="556">
        <v>1676</v>
      </c>
      <c r="D809" s="556">
        <v>2167</v>
      </c>
      <c r="E809" s="523" t="s">
        <v>1498</v>
      </c>
      <c r="F809" s="520">
        <v>1473</v>
      </c>
      <c r="G809" s="950" t="s">
        <v>1501</v>
      </c>
      <c r="H809" s="556">
        <v>445</v>
      </c>
      <c r="I809" s="556">
        <v>412</v>
      </c>
      <c r="J809" s="523" t="s">
        <v>1502</v>
      </c>
      <c r="K809" s="57"/>
    </row>
    <row r="810" spans="2:11" ht="15" customHeight="1" x14ac:dyDescent="0.2">
      <c r="B810" s="218" t="s">
        <v>1073</v>
      </c>
    </row>
    <row r="811" spans="2:11" ht="10.5" customHeight="1" x14ac:dyDescent="0.2">
      <c r="B811" s="48"/>
      <c r="C811" s="51"/>
      <c r="D811" s="51"/>
      <c r="E811" s="51"/>
      <c r="F811" s="51"/>
      <c r="G811" s="51"/>
      <c r="H811" s="51"/>
      <c r="I811" s="51"/>
      <c r="J811" s="51"/>
    </row>
    <row r="812" spans="2:11" ht="10.5" customHeight="1" x14ac:dyDescent="0.2">
      <c r="B812" s="48"/>
    </row>
    <row r="813" spans="2:11" ht="10.5" customHeight="1" x14ac:dyDescent="0.2">
      <c r="B813" s="48"/>
    </row>
    <row r="814" spans="2:11" ht="10.5" customHeight="1" x14ac:dyDescent="0.2">
      <c r="B814" s="48"/>
      <c r="C814" s="51"/>
      <c r="D814" s="51"/>
      <c r="E814" s="51"/>
      <c r="F814" s="51"/>
      <c r="G814" s="149">
        <v>69</v>
      </c>
      <c r="H814" s="51"/>
      <c r="I814" s="51"/>
      <c r="J814" s="51"/>
    </row>
    <row r="815" spans="2:11" ht="10.5" customHeight="1" x14ac:dyDescent="0.2"/>
    <row r="816" spans="2:11" ht="11.45" customHeight="1" x14ac:dyDescent="0.2">
      <c r="B816" s="60" t="s">
        <v>885</v>
      </c>
    </row>
    <row r="817" spans="2:12" ht="11.45" customHeight="1" x14ac:dyDescent="0.2">
      <c r="B817" s="1756" t="s">
        <v>1344</v>
      </c>
      <c r="C817" s="1698" t="s">
        <v>1384</v>
      </c>
      <c r="D817" s="1699"/>
      <c r="E817" s="1699"/>
      <c r="F817" s="1700"/>
      <c r="G817" s="1870" t="s">
        <v>1371</v>
      </c>
      <c r="H817" s="1736"/>
      <c r="I817" s="1870" t="s">
        <v>142</v>
      </c>
      <c r="J817" s="1736"/>
    </row>
    <row r="818" spans="2:12" ht="23.25" customHeight="1" x14ac:dyDescent="0.2">
      <c r="B818" s="1757"/>
      <c r="C818" s="1680" t="s">
        <v>1372</v>
      </c>
      <c r="D818" s="1681"/>
      <c r="E818" s="1680" t="s">
        <v>184</v>
      </c>
      <c r="F818" s="1681"/>
      <c r="G818" s="1680"/>
      <c r="H818" s="1681"/>
      <c r="I818" s="1680"/>
      <c r="J818" s="1681"/>
      <c r="K818" s="44"/>
    </row>
    <row r="819" spans="2:12" ht="11.25" customHeight="1" x14ac:dyDescent="0.2">
      <c r="B819" s="1758"/>
      <c r="C819" s="1682" t="s">
        <v>1373</v>
      </c>
      <c r="D819" s="1859"/>
      <c r="E819" s="1859"/>
      <c r="F819" s="1859"/>
      <c r="G819" s="1859"/>
      <c r="H819" s="1859"/>
      <c r="I819" s="1859"/>
      <c r="J819" s="1860"/>
      <c r="K819" s="44"/>
    </row>
    <row r="820" spans="2:12" ht="10.5" customHeight="1" x14ac:dyDescent="0.2">
      <c r="B820" s="298" t="s">
        <v>750</v>
      </c>
      <c r="C820" s="1873">
        <v>360</v>
      </c>
      <c r="D820" s="1874"/>
      <c r="E820" s="1873">
        <v>424</v>
      </c>
      <c r="F820" s="1874"/>
      <c r="G820" s="1871">
        <v>1155</v>
      </c>
      <c r="H820" s="1872"/>
      <c r="I820" s="1868">
        <f>SUM(C820:H820)</f>
        <v>1939</v>
      </c>
      <c r="J820" s="1869"/>
    </row>
    <row r="821" spans="2:12" ht="10.5" customHeight="1" x14ac:dyDescent="0.2">
      <c r="B821" s="298" t="s">
        <v>751</v>
      </c>
      <c r="C821" s="1873">
        <v>386</v>
      </c>
      <c r="D821" s="1874"/>
      <c r="E821" s="1873">
        <v>425</v>
      </c>
      <c r="F821" s="1874"/>
      <c r="G821" s="1871">
        <v>1141</v>
      </c>
      <c r="H821" s="1872"/>
      <c r="I821" s="1868">
        <f>SUM(C821:H821)</f>
        <v>1952</v>
      </c>
      <c r="J821" s="1869"/>
    </row>
    <row r="822" spans="2:12" ht="10.5" customHeight="1" x14ac:dyDescent="0.2">
      <c r="B822" s="298" t="s">
        <v>752</v>
      </c>
      <c r="C822" s="1873">
        <v>399</v>
      </c>
      <c r="D822" s="1874"/>
      <c r="E822" s="1873">
        <v>467</v>
      </c>
      <c r="F822" s="1874"/>
      <c r="G822" s="1871">
        <v>1153</v>
      </c>
      <c r="H822" s="1872"/>
      <c r="I822" s="1868">
        <f>SUM(C822:H822)</f>
        <v>2019</v>
      </c>
      <c r="J822" s="1869"/>
    </row>
    <row r="823" spans="2:12" ht="10.5" customHeight="1" x14ac:dyDescent="0.2">
      <c r="B823" s="298" t="s">
        <v>753</v>
      </c>
      <c r="C823" s="1873">
        <v>403</v>
      </c>
      <c r="D823" s="1874"/>
      <c r="E823" s="1873">
        <v>469</v>
      </c>
      <c r="F823" s="1874"/>
      <c r="G823" s="1871">
        <v>1155</v>
      </c>
      <c r="H823" s="1872"/>
      <c r="I823" s="1868">
        <f>SUM(C823:H823)</f>
        <v>2027</v>
      </c>
      <c r="J823" s="1869"/>
    </row>
    <row r="824" spans="2:12" ht="10.5" customHeight="1" x14ac:dyDescent="0.2">
      <c r="B824" s="298" t="s">
        <v>754</v>
      </c>
      <c r="C824" s="1873">
        <v>402</v>
      </c>
      <c r="D824" s="1874"/>
      <c r="E824" s="1873">
        <v>446</v>
      </c>
      <c r="F824" s="1874"/>
      <c r="G824" s="1871">
        <v>1195</v>
      </c>
      <c r="H824" s="1872"/>
      <c r="I824" s="1868">
        <f>SUM(C824:H824)</f>
        <v>2043</v>
      </c>
      <c r="J824" s="1869"/>
    </row>
    <row r="825" spans="2:12" ht="10.5" customHeight="1" x14ac:dyDescent="0.2">
      <c r="B825" s="298"/>
      <c r="C825" s="1873"/>
      <c r="D825" s="1874"/>
      <c r="E825" s="1873"/>
      <c r="F825" s="1874"/>
      <c r="G825" s="1871"/>
      <c r="H825" s="1872"/>
      <c r="I825" s="1868"/>
      <c r="J825" s="1869"/>
    </row>
    <row r="826" spans="2:12" ht="10.5" customHeight="1" x14ac:dyDescent="0.2">
      <c r="B826" s="298" t="s">
        <v>755</v>
      </c>
      <c r="C826" s="1873">
        <v>377</v>
      </c>
      <c r="D826" s="1874"/>
      <c r="E826" s="1873">
        <v>401</v>
      </c>
      <c r="F826" s="1874"/>
      <c r="G826" s="1871">
        <v>1002</v>
      </c>
      <c r="H826" s="1872"/>
      <c r="I826" s="1868">
        <f t="shared" ref="I826:I830" si="3">SUM(C826:H826)</f>
        <v>1780</v>
      </c>
      <c r="J826" s="1869"/>
    </row>
    <row r="827" spans="2:12" ht="10.5" customHeight="1" x14ac:dyDescent="0.2">
      <c r="B827" s="298" t="s">
        <v>756</v>
      </c>
      <c r="C827" s="1873">
        <v>393</v>
      </c>
      <c r="D827" s="1874"/>
      <c r="E827" s="1873">
        <v>514</v>
      </c>
      <c r="F827" s="1874"/>
      <c r="G827" s="1871">
        <v>980</v>
      </c>
      <c r="H827" s="1872"/>
      <c r="I827" s="1868">
        <f t="shared" si="3"/>
        <v>1887</v>
      </c>
      <c r="J827" s="1869"/>
      <c r="K827" s="57"/>
      <c r="L827" s="59"/>
    </row>
    <row r="828" spans="2:12" ht="10.5" customHeight="1" x14ac:dyDescent="0.2">
      <c r="B828" s="298" t="s">
        <v>757</v>
      </c>
      <c r="C828" s="1873">
        <v>449</v>
      </c>
      <c r="D828" s="1874"/>
      <c r="E828" s="1873">
        <v>561</v>
      </c>
      <c r="F828" s="1874"/>
      <c r="G828" s="1871">
        <v>1151</v>
      </c>
      <c r="H828" s="1872"/>
      <c r="I828" s="1868">
        <f t="shared" si="3"/>
        <v>2161</v>
      </c>
      <c r="J828" s="1869"/>
      <c r="K828" s="57"/>
    </row>
    <row r="829" spans="2:12" ht="10.5" customHeight="1" x14ac:dyDescent="0.2">
      <c r="B829" s="298" t="s">
        <v>758</v>
      </c>
      <c r="C829" s="1873">
        <v>439</v>
      </c>
      <c r="D829" s="1874"/>
      <c r="E829" s="1873">
        <v>499</v>
      </c>
      <c r="F829" s="1874"/>
      <c r="G829" s="1871">
        <v>1126</v>
      </c>
      <c r="H829" s="1872"/>
      <c r="I829" s="1868">
        <f t="shared" si="3"/>
        <v>2064</v>
      </c>
      <c r="J829" s="1869"/>
    </row>
    <row r="830" spans="2:12" ht="12" customHeight="1" x14ac:dyDescent="0.2">
      <c r="B830" s="298" t="s">
        <v>759</v>
      </c>
      <c r="C830" s="1873">
        <v>472</v>
      </c>
      <c r="D830" s="1874"/>
      <c r="E830" s="1873">
        <v>506</v>
      </c>
      <c r="F830" s="1874"/>
      <c r="G830" s="1871">
        <v>1141</v>
      </c>
      <c r="H830" s="1872"/>
      <c r="I830" s="1868">
        <f t="shared" si="3"/>
        <v>2119</v>
      </c>
      <c r="J830" s="1869"/>
    </row>
    <row r="831" spans="2:12" ht="10.5" customHeight="1" x14ac:dyDescent="0.2">
      <c r="B831" s="298"/>
      <c r="C831" s="1873"/>
      <c r="D831" s="1874"/>
      <c r="E831" s="1873"/>
      <c r="F831" s="1874"/>
      <c r="G831" s="1871"/>
      <c r="H831" s="1872"/>
      <c r="I831" s="1868"/>
      <c r="J831" s="1869"/>
    </row>
    <row r="832" spans="2:12" ht="10.5" customHeight="1" x14ac:dyDescent="0.2">
      <c r="B832" s="298" t="s">
        <v>760</v>
      </c>
      <c r="C832" s="1873">
        <v>471</v>
      </c>
      <c r="D832" s="1874"/>
      <c r="E832" s="1873">
        <v>564</v>
      </c>
      <c r="F832" s="1874"/>
      <c r="G832" s="1871">
        <v>1128</v>
      </c>
      <c r="H832" s="1872"/>
      <c r="I832" s="1868">
        <f t="shared" ref="I832:I836" si="4">SUM(C832:H832)</f>
        <v>2163</v>
      </c>
      <c r="J832" s="1869"/>
    </row>
    <row r="833" spans="2:10" ht="10.5" customHeight="1" x14ac:dyDescent="0.2">
      <c r="B833" s="298" t="s">
        <v>761</v>
      </c>
      <c r="C833" s="1873">
        <v>436</v>
      </c>
      <c r="D833" s="1874"/>
      <c r="E833" s="1873">
        <v>522</v>
      </c>
      <c r="F833" s="1874"/>
      <c r="G833" s="1871">
        <v>1149</v>
      </c>
      <c r="H833" s="1872"/>
      <c r="I833" s="1868">
        <f t="shared" si="4"/>
        <v>2107</v>
      </c>
      <c r="J833" s="1869"/>
    </row>
    <row r="834" spans="2:10" ht="10.5" customHeight="1" x14ac:dyDescent="0.2">
      <c r="B834" s="298" t="s">
        <v>449</v>
      </c>
      <c r="C834" s="1873">
        <v>362</v>
      </c>
      <c r="D834" s="1874"/>
      <c r="E834" s="1873">
        <v>572</v>
      </c>
      <c r="F834" s="1874"/>
      <c r="G834" s="1871">
        <v>1068</v>
      </c>
      <c r="H834" s="1872"/>
      <c r="I834" s="1868">
        <f t="shared" si="4"/>
        <v>2002</v>
      </c>
      <c r="J834" s="1869"/>
    </row>
    <row r="835" spans="2:10" ht="10.5" customHeight="1" x14ac:dyDescent="0.2">
      <c r="B835" s="298" t="s">
        <v>450</v>
      </c>
      <c r="C835" s="1873">
        <v>395</v>
      </c>
      <c r="D835" s="1874"/>
      <c r="E835" s="1873">
        <v>547</v>
      </c>
      <c r="F835" s="1874"/>
      <c r="G835" s="1871">
        <v>1064</v>
      </c>
      <c r="H835" s="1872"/>
      <c r="I835" s="1868">
        <f t="shared" si="4"/>
        <v>2006</v>
      </c>
      <c r="J835" s="1869"/>
    </row>
    <row r="836" spans="2:10" ht="10.5" customHeight="1" x14ac:dyDescent="0.2">
      <c r="B836" s="298" t="s">
        <v>451</v>
      </c>
      <c r="C836" s="1873">
        <v>432</v>
      </c>
      <c r="D836" s="1874"/>
      <c r="E836" s="1873">
        <v>498</v>
      </c>
      <c r="F836" s="1874"/>
      <c r="G836" s="1871">
        <v>1367</v>
      </c>
      <c r="H836" s="1872"/>
      <c r="I836" s="1868">
        <f t="shared" si="4"/>
        <v>2297</v>
      </c>
      <c r="J836" s="1869"/>
    </row>
    <row r="837" spans="2:10" ht="10.5" customHeight="1" x14ac:dyDescent="0.2">
      <c r="B837" s="298"/>
      <c r="C837" s="1873"/>
      <c r="D837" s="1874"/>
      <c r="E837" s="1873"/>
      <c r="F837" s="1874"/>
      <c r="G837" s="1871"/>
      <c r="H837" s="1872"/>
      <c r="I837" s="1868"/>
      <c r="J837" s="1869"/>
    </row>
    <row r="838" spans="2:10" ht="10.5" customHeight="1" x14ac:dyDescent="0.2">
      <c r="B838" s="298" t="s">
        <v>320</v>
      </c>
      <c r="C838" s="1873">
        <v>419</v>
      </c>
      <c r="D838" s="1874"/>
      <c r="E838" s="1873">
        <v>575</v>
      </c>
      <c r="F838" s="1874"/>
      <c r="G838" s="1871">
        <v>1456</v>
      </c>
      <c r="H838" s="1872"/>
      <c r="I838" s="1868">
        <f t="shared" ref="I838:I842" si="5">SUM(C838:H838)</f>
        <v>2450</v>
      </c>
      <c r="J838" s="1869"/>
    </row>
    <row r="839" spans="2:10" ht="10.5" customHeight="1" x14ac:dyDescent="0.2">
      <c r="B839" s="298" t="s">
        <v>321</v>
      </c>
      <c r="C839" s="1873">
        <v>439</v>
      </c>
      <c r="D839" s="1874"/>
      <c r="E839" s="1873">
        <v>458</v>
      </c>
      <c r="F839" s="1874"/>
      <c r="G839" s="1871">
        <v>1540</v>
      </c>
      <c r="H839" s="1872"/>
      <c r="I839" s="1868">
        <f t="shared" si="5"/>
        <v>2437</v>
      </c>
      <c r="J839" s="1869"/>
    </row>
    <row r="840" spans="2:10" ht="10.5" customHeight="1" x14ac:dyDescent="0.2">
      <c r="B840" s="298" t="s">
        <v>322</v>
      </c>
      <c r="C840" s="1873">
        <v>398</v>
      </c>
      <c r="D840" s="1874"/>
      <c r="E840" s="1873">
        <v>523</v>
      </c>
      <c r="F840" s="1874"/>
      <c r="G840" s="1871">
        <v>1580</v>
      </c>
      <c r="H840" s="1872"/>
      <c r="I840" s="1868">
        <f t="shared" si="5"/>
        <v>2501</v>
      </c>
      <c r="J840" s="1869"/>
    </row>
    <row r="841" spans="2:10" ht="10.5" customHeight="1" x14ac:dyDescent="0.2">
      <c r="B841" s="298" t="s">
        <v>323</v>
      </c>
      <c r="C841" s="1873">
        <v>424</v>
      </c>
      <c r="D841" s="1874"/>
      <c r="E841" s="1873">
        <v>541</v>
      </c>
      <c r="F841" s="1874"/>
      <c r="G841" s="1871">
        <v>1578</v>
      </c>
      <c r="H841" s="1872"/>
      <c r="I841" s="1868">
        <f t="shared" si="5"/>
        <v>2543</v>
      </c>
      <c r="J841" s="1869"/>
    </row>
    <row r="842" spans="2:10" ht="10.5" customHeight="1" x14ac:dyDescent="0.2">
      <c r="B842" s="298" t="s">
        <v>279</v>
      </c>
      <c r="C842" s="1873">
        <v>410</v>
      </c>
      <c r="D842" s="1874"/>
      <c r="E842" s="1873">
        <v>488</v>
      </c>
      <c r="F842" s="1874"/>
      <c r="G842" s="1871">
        <v>1472</v>
      </c>
      <c r="H842" s="1872"/>
      <c r="I842" s="1868">
        <f t="shared" si="5"/>
        <v>2370</v>
      </c>
      <c r="J842" s="1869"/>
    </row>
    <row r="843" spans="2:10" ht="10.5" customHeight="1" x14ac:dyDescent="0.2">
      <c r="B843" s="298"/>
      <c r="C843" s="1873"/>
      <c r="D843" s="1874"/>
      <c r="E843" s="1873"/>
      <c r="F843" s="1874"/>
      <c r="G843" s="1871"/>
      <c r="H843" s="1872"/>
      <c r="I843" s="1871"/>
      <c r="J843" s="1872"/>
    </row>
    <row r="844" spans="2:10" ht="10.5" customHeight="1" x14ac:dyDescent="0.2">
      <c r="B844" s="498" t="s">
        <v>324</v>
      </c>
      <c r="C844" s="1873">
        <v>386</v>
      </c>
      <c r="D844" s="1874"/>
      <c r="E844" s="1873">
        <v>407</v>
      </c>
      <c r="F844" s="1874"/>
      <c r="G844" s="1871">
        <v>1565</v>
      </c>
      <c r="H844" s="1872"/>
      <c r="I844" s="1868">
        <f t="shared" ref="I844:I848" si="6">SUM(C844:H844)</f>
        <v>2358</v>
      </c>
      <c r="J844" s="1869"/>
    </row>
    <row r="845" spans="2:10" ht="10.5" customHeight="1" x14ac:dyDescent="0.2">
      <c r="B845" s="498" t="s">
        <v>325</v>
      </c>
      <c r="C845" s="1873">
        <v>420</v>
      </c>
      <c r="D845" s="1874"/>
      <c r="E845" s="1873">
        <v>413</v>
      </c>
      <c r="F845" s="1874"/>
      <c r="G845" s="1871">
        <v>1624</v>
      </c>
      <c r="H845" s="1872"/>
      <c r="I845" s="1868">
        <f t="shared" si="6"/>
        <v>2457</v>
      </c>
      <c r="J845" s="1869"/>
    </row>
    <row r="846" spans="2:10" ht="10.5" customHeight="1" x14ac:dyDescent="0.2">
      <c r="B846" s="498" t="s">
        <v>278</v>
      </c>
      <c r="C846" s="1873">
        <v>426</v>
      </c>
      <c r="D846" s="1874"/>
      <c r="E846" s="1873">
        <v>391</v>
      </c>
      <c r="F846" s="1874"/>
      <c r="G846" s="1871">
        <v>1537</v>
      </c>
      <c r="H846" s="1872"/>
      <c r="I846" s="1868">
        <f t="shared" si="6"/>
        <v>2354</v>
      </c>
      <c r="J846" s="1869"/>
    </row>
    <row r="847" spans="2:10" ht="10.5" customHeight="1" x14ac:dyDescent="0.2">
      <c r="B847" s="319" t="s">
        <v>715</v>
      </c>
      <c r="C847" s="1873">
        <v>448</v>
      </c>
      <c r="D847" s="1874"/>
      <c r="E847" s="1873">
        <v>420</v>
      </c>
      <c r="F847" s="1874"/>
      <c r="G847" s="1871">
        <v>1637</v>
      </c>
      <c r="H847" s="1872"/>
      <c r="I847" s="1868">
        <f t="shared" si="6"/>
        <v>2505</v>
      </c>
      <c r="J847" s="1869"/>
    </row>
    <row r="848" spans="2:10" ht="10.5" customHeight="1" x14ac:dyDescent="0.2">
      <c r="B848" s="319" t="s">
        <v>743</v>
      </c>
      <c r="C848" s="1873">
        <v>486</v>
      </c>
      <c r="D848" s="1874"/>
      <c r="E848" s="1873">
        <v>436</v>
      </c>
      <c r="F848" s="1874"/>
      <c r="G848" s="1871">
        <v>1735</v>
      </c>
      <c r="H848" s="1872"/>
      <c r="I848" s="1868">
        <f t="shared" si="6"/>
        <v>2657</v>
      </c>
      <c r="J848" s="1869"/>
    </row>
    <row r="849" spans="1:11" ht="10.5" customHeight="1" x14ac:dyDescent="0.2">
      <c r="B849" s="319"/>
      <c r="C849" s="1873"/>
      <c r="D849" s="1874"/>
      <c r="E849" s="1873"/>
      <c r="F849" s="1874"/>
      <c r="G849" s="1871"/>
      <c r="H849" s="1872"/>
      <c r="I849" s="1871"/>
      <c r="J849" s="1872"/>
    </row>
    <row r="850" spans="1:11" ht="10.5" customHeight="1" x14ac:dyDescent="0.2">
      <c r="B850" s="319" t="s">
        <v>496</v>
      </c>
      <c r="C850" s="1908">
        <v>1159</v>
      </c>
      <c r="D850" s="1909"/>
      <c r="E850" s="1909"/>
      <c r="F850" s="1910"/>
      <c r="G850" s="1871">
        <v>1206</v>
      </c>
      <c r="H850" s="1872"/>
      <c r="I850" s="1868">
        <f t="shared" ref="I850:I854" si="7">SUM(C850:H850)</f>
        <v>2365</v>
      </c>
      <c r="J850" s="1869"/>
      <c r="K850" s="138"/>
    </row>
    <row r="851" spans="1:11" ht="10.5" customHeight="1" x14ac:dyDescent="0.2">
      <c r="B851" s="319" t="s">
        <v>1338</v>
      </c>
      <c r="C851" s="1913">
        <v>991</v>
      </c>
      <c r="D851" s="1914"/>
      <c r="E851" s="1914"/>
      <c r="F851" s="1915"/>
      <c r="G851" s="1911">
        <v>1522</v>
      </c>
      <c r="H851" s="1912"/>
      <c r="I851" s="1868">
        <f t="shared" si="7"/>
        <v>2513</v>
      </c>
      <c r="J851" s="1869"/>
    </row>
    <row r="852" spans="1:11" ht="10.5" customHeight="1" x14ac:dyDescent="0.2">
      <c r="B852" s="319" t="s">
        <v>1339</v>
      </c>
      <c r="C852" s="1898">
        <v>1073</v>
      </c>
      <c r="D852" s="1899"/>
      <c r="E852" s="1899"/>
      <c r="F852" s="1900"/>
      <c r="G852" s="1911">
        <v>1486</v>
      </c>
      <c r="H852" s="1912"/>
      <c r="I852" s="1868">
        <f t="shared" si="7"/>
        <v>2559</v>
      </c>
      <c r="J852" s="1869"/>
    </row>
    <row r="853" spans="1:11" ht="10.5" customHeight="1" x14ac:dyDescent="0.2">
      <c r="B853" s="319" t="s">
        <v>1340</v>
      </c>
      <c r="C853" s="1916">
        <v>1100</v>
      </c>
      <c r="D853" s="1917"/>
      <c r="E853" s="1917"/>
      <c r="F853" s="1918"/>
      <c r="G853" s="1911">
        <v>1525</v>
      </c>
      <c r="H853" s="1912"/>
      <c r="I853" s="1868">
        <f t="shared" si="7"/>
        <v>2625</v>
      </c>
      <c r="J853" s="1869"/>
    </row>
    <row r="854" spans="1:11" ht="10.5" customHeight="1" x14ac:dyDescent="0.2">
      <c r="B854" s="319" t="s">
        <v>1341</v>
      </c>
      <c r="C854" s="1898">
        <v>1103</v>
      </c>
      <c r="D854" s="1899"/>
      <c r="E854" s="1899"/>
      <c r="F854" s="1900"/>
      <c r="G854" s="1911">
        <v>1484</v>
      </c>
      <c r="H854" s="1912"/>
      <c r="I854" s="1868">
        <f t="shared" si="7"/>
        <v>2587</v>
      </c>
      <c r="J854" s="1869"/>
    </row>
    <row r="855" spans="1:11" ht="10.5" customHeight="1" x14ac:dyDescent="0.2">
      <c r="B855" s="319"/>
      <c r="C855" s="1148"/>
      <c r="D855" s="1146"/>
      <c r="E855" s="1146"/>
      <c r="F855" s="1147"/>
      <c r="G855" s="1149"/>
      <c r="H855" s="1150"/>
      <c r="I855" s="1151"/>
      <c r="J855" s="1152"/>
    </row>
    <row r="856" spans="1:11" ht="10.5" customHeight="1" x14ac:dyDescent="0.2">
      <c r="B856" s="319" t="s">
        <v>1342</v>
      </c>
      <c r="C856" s="1898">
        <v>1148</v>
      </c>
      <c r="D856" s="1899"/>
      <c r="E856" s="1899"/>
      <c r="F856" s="1900"/>
      <c r="G856" s="1871">
        <v>1563</v>
      </c>
      <c r="H856" s="1872"/>
      <c r="I856" s="1868">
        <f t="shared" ref="I856:I858" si="8">SUM(C856:H856)</f>
        <v>2711</v>
      </c>
      <c r="J856" s="1869"/>
    </row>
    <row r="857" spans="1:11" ht="10.5" customHeight="1" x14ac:dyDescent="0.2">
      <c r="B857" s="319" t="s">
        <v>1319</v>
      </c>
      <c r="C857" s="1898">
        <v>1140</v>
      </c>
      <c r="D857" s="1899"/>
      <c r="E857" s="1899"/>
      <c r="F857" s="1900"/>
      <c r="G857" s="1871">
        <v>1580</v>
      </c>
      <c r="H857" s="1872"/>
      <c r="I857" s="1868">
        <f t="shared" si="8"/>
        <v>2720</v>
      </c>
      <c r="J857" s="1869"/>
    </row>
    <row r="858" spans="1:11" ht="10.5" customHeight="1" x14ac:dyDescent="0.2">
      <c r="B858" s="319" t="s">
        <v>1315</v>
      </c>
      <c r="C858" s="1899">
        <v>1182</v>
      </c>
      <c r="D858" s="1899"/>
      <c r="E858" s="1899"/>
      <c r="F858" s="1900"/>
      <c r="G858" s="1871">
        <v>1661</v>
      </c>
      <c r="H858" s="1872"/>
      <c r="I858" s="1868">
        <f t="shared" si="8"/>
        <v>2843</v>
      </c>
      <c r="J858" s="1869"/>
    </row>
    <row r="859" spans="1:11" ht="10.5" customHeight="1" x14ac:dyDescent="0.2">
      <c r="B859" s="319" t="s">
        <v>1355</v>
      </c>
      <c r="C859" s="1898">
        <v>1290</v>
      </c>
      <c r="D859" s="1899"/>
      <c r="E859" s="1899"/>
      <c r="F859" s="1900"/>
      <c r="G859" s="1871">
        <v>1616</v>
      </c>
      <c r="H859" s="1872"/>
      <c r="I859" s="1868">
        <f t="shared" ref="I859:I862" si="9">SUM(C859:H859)</f>
        <v>2906</v>
      </c>
      <c r="J859" s="1869"/>
    </row>
    <row r="860" spans="1:11" ht="10.5" customHeight="1" x14ac:dyDescent="0.2">
      <c r="B860" s="319" t="s">
        <v>1358</v>
      </c>
      <c r="C860" s="1898">
        <v>1213</v>
      </c>
      <c r="D860" s="1919"/>
      <c r="E860" s="1919"/>
      <c r="F860" s="1920"/>
      <c r="G860" s="1871">
        <v>1766</v>
      </c>
      <c r="H860" s="1921"/>
      <c r="I860" s="1868">
        <f t="shared" ref="I860" si="10">SUM(C860:H860)</f>
        <v>2979</v>
      </c>
      <c r="J860" s="1921"/>
    </row>
    <row r="861" spans="1:11" ht="9" customHeight="1" x14ac:dyDescent="0.2">
      <c r="B861" s="319"/>
      <c r="C861" s="1898"/>
      <c r="D861" s="1919"/>
      <c r="E861" s="1919"/>
      <c r="F861" s="1920"/>
      <c r="G861" s="1871"/>
      <c r="H861" s="1921"/>
      <c r="I861" s="1868"/>
      <c r="J861" s="1921"/>
    </row>
    <row r="862" spans="1:11" ht="12" customHeight="1" x14ac:dyDescent="0.2">
      <c r="B862" s="320" t="s">
        <v>1435</v>
      </c>
      <c r="C862" s="1901">
        <v>1166</v>
      </c>
      <c r="D862" s="1902"/>
      <c r="E862" s="1902"/>
      <c r="F862" s="1903"/>
      <c r="G862" s="1925">
        <v>1998</v>
      </c>
      <c r="H862" s="1926"/>
      <c r="I862" s="1923">
        <f t="shared" si="9"/>
        <v>3164</v>
      </c>
      <c r="J862" s="1924"/>
    </row>
    <row r="863" spans="1:11" ht="3.75" customHeight="1" x14ac:dyDescent="0.2">
      <c r="A863" s="59"/>
      <c r="B863" s="1075"/>
      <c r="C863" s="59"/>
    </row>
    <row r="864" spans="1:11" ht="10.5" customHeight="1" x14ac:dyDescent="0.2">
      <c r="A864" s="59"/>
      <c r="B864" s="1081" t="s">
        <v>1375</v>
      </c>
      <c r="C864" s="60" t="s">
        <v>1374</v>
      </c>
      <c r="D864" s="60"/>
      <c r="E864" s="60"/>
    </row>
    <row r="865" spans="1:10" ht="10.5" customHeight="1" x14ac:dyDescent="0.2">
      <c r="A865" s="59"/>
      <c r="B865" s="1081"/>
      <c r="C865" s="1081" t="s">
        <v>1378</v>
      </c>
      <c r="D865" s="60"/>
      <c r="E865" s="60"/>
    </row>
    <row r="866" spans="1:10" ht="10.5" customHeight="1" x14ac:dyDescent="0.2">
      <c r="A866" s="59"/>
      <c r="B866" s="1086"/>
      <c r="C866" s="1090" t="s">
        <v>1376</v>
      </c>
      <c r="D866" s="1086"/>
      <c r="E866" s="1086"/>
    </row>
    <row r="867" spans="1:10" ht="10.5" customHeight="1" x14ac:dyDescent="0.2">
      <c r="A867" s="59"/>
      <c r="B867" s="1086"/>
      <c r="C867" s="1090" t="s">
        <v>1377</v>
      </c>
      <c r="D867" s="1086"/>
      <c r="E867" s="60"/>
    </row>
    <row r="868" spans="1:10" ht="6" customHeight="1" x14ac:dyDescent="0.2">
      <c r="A868" s="59"/>
      <c r="B868" s="1086"/>
      <c r="C868" s="1086"/>
      <c r="D868" s="1086"/>
      <c r="E868" s="60"/>
    </row>
    <row r="869" spans="1:10" ht="10.5" customHeight="1" x14ac:dyDescent="0.2">
      <c r="A869" s="59"/>
      <c r="B869" s="1133" t="s">
        <v>1379</v>
      </c>
      <c r="C869" s="1133"/>
      <c r="D869" s="1133"/>
      <c r="E869" s="1133"/>
      <c r="F869" s="1133"/>
      <c r="G869" s="80"/>
      <c r="H869" s="1133"/>
      <c r="I869" s="1133"/>
      <c r="J869" s="1133"/>
    </row>
    <row r="870" spans="1:10" ht="10.5" customHeight="1" x14ac:dyDescent="0.2">
      <c r="A870" s="59"/>
      <c r="B870" s="1133" t="s">
        <v>1383</v>
      </c>
      <c r="C870" s="1345"/>
      <c r="D870" s="1345"/>
      <c r="E870" s="1345"/>
      <c r="F870" s="1345"/>
      <c r="G870" s="1133"/>
      <c r="H870" s="1133"/>
      <c r="I870" s="1133"/>
      <c r="J870" s="1133"/>
    </row>
    <row r="871" spans="1:10" ht="10.5" customHeight="1" x14ac:dyDescent="0.2">
      <c r="A871" s="59"/>
      <c r="B871" s="1906" t="s">
        <v>1385</v>
      </c>
      <c r="C871" s="1785"/>
      <c r="D871" s="1785"/>
      <c r="E871" s="1785"/>
      <c r="F871" s="1133"/>
      <c r="G871" s="1922"/>
      <c r="H871" s="1922"/>
      <c r="I871" s="1922"/>
      <c r="J871" s="1922"/>
    </row>
    <row r="872" spans="1:10" ht="10.5" customHeight="1" x14ac:dyDescent="0.2">
      <c r="A872" s="59"/>
      <c r="B872" s="1906" t="s">
        <v>1367</v>
      </c>
      <c r="C872" s="1785"/>
      <c r="D872" s="1785"/>
      <c r="E872" s="1785"/>
      <c r="F872" s="1785"/>
      <c r="G872" s="1785"/>
      <c r="H872" s="1785"/>
      <c r="I872" s="1785"/>
      <c r="J872" s="1785"/>
    </row>
    <row r="873" spans="1:10" ht="10.5" customHeight="1" x14ac:dyDescent="0.2">
      <c r="A873" s="59"/>
      <c r="B873" s="1133" t="s">
        <v>1382</v>
      </c>
      <c r="C873" s="1345"/>
      <c r="D873" s="1345"/>
      <c r="E873" s="1345"/>
      <c r="F873" s="1133"/>
      <c r="G873" s="1133"/>
      <c r="H873" s="1346"/>
      <c r="I873" s="1133"/>
      <c r="J873" s="1133"/>
    </row>
    <row r="874" spans="1:10" ht="10.5" customHeight="1" x14ac:dyDescent="0.2">
      <c r="A874" s="59"/>
      <c r="B874" s="1906" t="s">
        <v>1381</v>
      </c>
      <c r="C874" s="1905"/>
      <c r="D874" s="1905"/>
      <c r="E874" s="1905"/>
      <c r="F874" s="1905"/>
      <c r="G874" s="1905"/>
      <c r="H874" s="1905"/>
      <c r="I874" s="1133"/>
      <c r="J874" s="1133"/>
    </row>
    <row r="875" spans="1:10" ht="9.75" customHeight="1" x14ac:dyDescent="0.2">
      <c r="B875" s="1904" t="s">
        <v>1380</v>
      </c>
      <c r="C875" s="1905"/>
      <c r="D875" s="1905"/>
      <c r="E875" s="1905"/>
      <c r="F875" s="1905"/>
      <c r="G875" s="1905"/>
      <c r="H875" s="1905"/>
      <c r="I875" s="80"/>
      <c r="J875" s="80"/>
    </row>
    <row r="876" spans="1:10" ht="10.5" customHeight="1" x14ac:dyDescent="0.2">
      <c r="B876" s="1133" t="s">
        <v>1366</v>
      </c>
      <c r="C876" s="1133"/>
      <c r="D876" s="1133"/>
      <c r="E876" s="1133"/>
      <c r="F876" s="1347"/>
      <c r="G876" s="1347"/>
      <c r="H876" s="648"/>
      <c r="I876" s="80"/>
      <c r="J876" s="80"/>
    </row>
    <row r="877" spans="1:10" ht="10.5" customHeight="1" x14ac:dyDescent="0.2">
      <c r="F877" s="621"/>
      <c r="G877" s="621"/>
      <c r="H877" s="648"/>
      <c r="I877" s="647"/>
      <c r="J877" s="647"/>
    </row>
    <row r="878" spans="1:10" ht="10.5" customHeight="1" x14ac:dyDescent="0.2">
      <c r="B878" s="1073"/>
      <c r="C878" s="215"/>
      <c r="D878" s="215"/>
      <c r="G878" s="43"/>
    </row>
    <row r="879" spans="1:10" ht="10.5" customHeight="1" x14ac:dyDescent="0.2">
      <c r="B879" s="619"/>
      <c r="C879" s="215"/>
      <c r="D879" s="215"/>
    </row>
    <row r="880" spans="1:10" ht="10.5" customHeight="1" x14ac:dyDescent="0.2">
      <c r="B880" s="619"/>
      <c r="C880" s="215"/>
      <c r="D880" s="215"/>
    </row>
    <row r="881" spans="2:10" ht="10.5" customHeight="1" x14ac:dyDescent="0.2">
      <c r="B881" s="619"/>
      <c r="C881" s="215"/>
      <c r="D881" s="215"/>
    </row>
    <row r="882" spans="2:10" ht="10.5" customHeight="1" x14ac:dyDescent="0.2">
      <c r="B882" s="619"/>
      <c r="C882" s="268"/>
      <c r="D882" s="268"/>
    </row>
    <row r="883" spans="2:10" ht="10.5" customHeight="1" x14ac:dyDescent="0.2">
      <c r="B883" s="619"/>
      <c r="C883" s="620"/>
      <c r="D883" s="620"/>
    </row>
    <row r="884" spans="2:10" ht="10.5" customHeight="1" x14ac:dyDescent="0.2">
      <c r="B884" s="619"/>
      <c r="C884" s="215"/>
      <c r="D884" s="215"/>
    </row>
    <row r="885" spans="2:10" ht="10.5" customHeight="1" x14ac:dyDescent="0.2">
      <c r="B885" s="427"/>
      <c r="C885" s="215"/>
      <c r="D885" s="215"/>
    </row>
    <row r="886" spans="2:10" ht="10.5" customHeight="1" x14ac:dyDescent="0.2">
      <c r="G886" s="149">
        <v>70</v>
      </c>
    </row>
    <row r="887" spans="2:10" ht="10.5" customHeight="1" x14ac:dyDescent="0.2">
      <c r="C887" s="51"/>
      <c r="E887" s="51"/>
      <c r="G887" s="51"/>
      <c r="I887" s="51"/>
    </row>
    <row r="888" spans="2:10" ht="11.45" customHeight="1" x14ac:dyDescent="0.2">
      <c r="B888" s="60" t="s">
        <v>962</v>
      </c>
    </row>
    <row r="889" spans="2:10" ht="11.45" customHeight="1" x14ac:dyDescent="0.2">
      <c r="B889" s="1756" t="s">
        <v>1344</v>
      </c>
      <c r="C889" s="1698" t="s">
        <v>288</v>
      </c>
      <c r="D889" s="1700"/>
      <c r="E889" s="1698" t="s">
        <v>289</v>
      </c>
      <c r="F889" s="1700"/>
      <c r="G889" s="1690" t="s">
        <v>290</v>
      </c>
      <c r="H889" s="1690" t="s">
        <v>291</v>
      </c>
      <c r="I889" s="1690" t="s">
        <v>292</v>
      </c>
    </row>
    <row r="890" spans="2:10" ht="23.25" customHeight="1" x14ac:dyDescent="0.2">
      <c r="B890" s="1757"/>
      <c r="C890" s="272" t="s">
        <v>293</v>
      </c>
      <c r="D890" s="272" t="s">
        <v>1110</v>
      </c>
      <c r="E890" s="272" t="s">
        <v>294</v>
      </c>
      <c r="F890" s="272" t="s">
        <v>1111</v>
      </c>
      <c r="G890" s="1691"/>
      <c r="H890" s="1691"/>
      <c r="I890" s="1691"/>
    </row>
    <row r="891" spans="2:10" ht="11.45" customHeight="1" x14ac:dyDescent="0.2">
      <c r="B891" s="1758"/>
      <c r="C891" s="1682" t="s">
        <v>1247</v>
      </c>
      <c r="D891" s="1850"/>
      <c r="E891" s="1850"/>
      <c r="F891" s="1850"/>
      <c r="G891" s="1850"/>
      <c r="H891" s="1850"/>
      <c r="I891" s="1851"/>
      <c r="J891" s="112"/>
    </row>
    <row r="892" spans="2:10" ht="10.5" customHeight="1" x14ac:dyDescent="0.2">
      <c r="B892" s="298" t="s">
        <v>143</v>
      </c>
      <c r="C892" s="500">
        <v>43964</v>
      </c>
      <c r="D892" s="500">
        <v>44814</v>
      </c>
      <c r="E892" s="500">
        <v>17680</v>
      </c>
      <c r="F892" s="500">
        <v>17735</v>
      </c>
      <c r="G892" s="500">
        <v>42211</v>
      </c>
      <c r="H892" s="500">
        <v>7423</v>
      </c>
      <c r="I892" s="500">
        <v>11670</v>
      </c>
    </row>
    <row r="893" spans="2:10" ht="10.5" customHeight="1" x14ac:dyDescent="0.2">
      <c r="B893" s="298" t="s">
        <v>144</v>
      </c>
      <c r="C893" s="500">
        <v>45419</v>
      </c>
      <c r="D893" s="500">
        <v>46219</v>
      </c>
      <c r="E893" s="500">
        <v>19250</v>
      </c>
      <c r="F893" s="500">
        <v>19300</v>
      </c>
      <c r="G893" s="500">
        <v>42960</v>
      </c>
      <c r="H893" s="500">
        <v>7602</v>
      </c>
      <c r="I893" s="500">
        <v>13312</v>
      </c>
    </row>
    <row r="894" spans="2:10" ht="10.5" customHeight="1" x14ac:dyDescent="0.2">
      <c r="B894" s="298" t="s">
        <v>145</v>
      </c>
      <c r="C894" s="500">
        <v>38370</v>
      </c>
      <c r="D894" s="500">
        <v>39170</v>
      </c>
      <c r="E894" s="500">
        <v>20888</v>
      </c>
      <c r="F894" s="500">
        <v>20933</v>
      </c>
      <c r="G894" s="500">
        <v>45293</v>
      </c>
      <c r="H894" s="500">
        <v>9349</v>
      </c>
      <c r="I894" s="500">
        <v>13364</v>
      </c>
    </row>
    <row r="895" spans="2:10" ht="10.5" customHeight="1" x14ac:dyDescent="0.2">
      <c r="B895" s="298" t="s">
        <v>146</v>
      </c>
      <c r="C895" s="500">
        <v>31609</v>
      </c>
      <c r="D895" s="500">
        <v>32389</v>
      </c>
      <c r="E895" s="500">
        <v>19430</v>
      </c>
      <c r="F895" s="500">
        <v>19470</v>
      </c>
      <c r="G895" s="500">
        <v>44904</v>
      </c>
      <c r="H895" s="500">
        <v>7794</v>
      </c>
      <c r="I895" s="500">
        <v>13934</v>
      </c>
    </row>
    <row r="896" spans="2:10" ht="10.5" customHeight="1" x14ac:dyDescent="0.2">
      <c r="B896" s="298" t="s">
        <v>147</v>
      </c>
      <c r="C896" s="500">
        <v>26572</v>
      </c>
      <c r="D896" s="500">
        <v>27352</v>
      </c>
      <c r="E896" s="500">
        <v>22003</v>
      </c>
      <c r="F896" s="500">
        <v>22043</v>
      </c>
      <c r="G896" s="500">
        <v>50194</v>
      </c>
      <c r="H896" s="500">
        <v>6909</v>
      </c>
      <c r="I896" s="500">
        <v>15745</v>
      </c>
    </row>
    <row r="897" spans="2:9" ht="10.5" customHeight="1" x14ac:dyDescent="0.2">
      <c r="B897" s="298"/>
      <c r="C897" s="500"/>
      <c r="D897" s="500"/>
      <c r="E897" s="500"/>
      <c r="F897" s="500"/>
      <c r="G897" s="500"/>
      <c r="H897" s="500"/>
      <c r="I897" s="500"/>
    </row>
    <row r="898" spans="2:9" ht="10.5" customHeight="1" x14ac:dyDescent="0.2">
      <c r="B898" s="298" t="s">
        <v>148</v>
      </c>
      <c r="C898" s="500">
        <v>26163</v>
      </c>
      <c r="D898" s="500">
        <v>26883</v>
      </c>
      <c r="E898" s="500">
        <v>29534</v>
      </c>
      <c r="F898" s="500">
        <v>29574</v>
      </c>
      <c r="G898" s="500">
        <v>53740</v>
      </c>
      <c r="H898" s="500">
        <v>9544</v>
      </c>
      <c r="I898" s="500">
        <v>18915</v>
      </c>
    </row>
    <row r="899" spans="2:9" ht="10.5" customHeight="1" x14ac:dyDescent="0.2">
      <c r="B899" s="298" t="s">
        <v>149</v>
      </c>
      <c r="C899" s="500">
        <v>23869</v>
      </c>
      <c r="D899" s="500">
        <v>24519</v>
      </c>
      <c r="E899" s="500">
        <v>28729</v>
      </c>
      <c r="F899" s="500">
        <v>28769</v>
      </c>
      <c r="G899" s="500">
        <v>46612</v>
      </c>
      <c r="H899" s="500">
        <v>8353</v>
      </c>
      <c r="I899" s="500">
        <v>20657</v>
      </c>
    </row>
    <row r="900" spans="2:9" ht="10.5" customHeight="1" x14ac:dyDescent="0.2">
      <c r="B900" s="298" t="s">
        <v>150</v>
      </c>
      <c r="C900" s="500">
        <v>16962</v>
      </c>
      <c r="D900" s="500">
        <v>17612</v>
      </c>
      <c r="E900" s="500">
        <v>28504</v>
      </c>
      <c r="F900" s="500">
        <v>28544</v>
      </c>
      <c r="G900" s="500">
        <v>43195</v>
      </c>
      <c r="H900" s="500">
        <v>11193</v>
      </c>
      <c r="I900" s="500">
        <v>14513</v>
      </c>
    </row>
    <row r="901" spans="2:9" ht="10.5" customHeight="1" x14ac:dyDescent="0.2">
      <c r="B901" s="298" t="s">
        <v>748</v>
      </c>
      <c r="C901" s="500">
        <v>15750</v>
      </c>
      <c r="D901" s="500">
        <v>16160</v>
      </c>
      <c r="E901" s="500">
        <v>27118</v>
      </c>
      <c r="F901" s="500">
        <v>27159</v>
      </c>
      <c r="G901" s="500">
        <v>37607</v>
      </c>
      <c r="H901" s="500">
        <v>11689</v>
      </c>
      <c r="I901" s="500">
        <v>14943</v>
      </c>
    </row>
    <row r="902" spans="2:9" ht="10.5" customHeight="1" x14ac:dyDescent="0.2">
      <c r="B902" s="298" t="s">
        <v>749</v>
      </c>
      <c r="C902" s="500">
        <v>18751</v>
      </c>
      <c r="D902" s="500">
        <v>19091</v>
      </c>
      <c r="E902" s="500">
        <v>33528</v>
      </c>
      <c r="F902" s="500">
        <v>33578</v>
      </c>
      <c r="G902" s="500">
        <v>41642</v>
      </c>
      <c r="H902" s="500">
        <v>8563</v>
      </c>
      <c r="I902" s="500">
        <v>20133</v>
      </c>
    </row>
    <row r="903" spans="2:9" ht="10.5" customHeight="1" x14ac:dyDescent="0.2">
      <c r="B903" s="298"/>
      <c r="C903" s="500"/>
      <c r="D903" s="500"/>
      <c r="E903" s="500"/>
      <c r="F903" s="500"/>
      <c r="G903" s="500"/>
      <c r="H903" s="500"/>
      <c r="I903" s="500"/>
    </row>
    <row r="904" spans="2:9" ht="10.5" customHeight="1" x14ac:dyDescent="0.2">
      <c r="B904" s="298" t="s">
        <v>750</v>
      </c>
      <c r="C904" s="500">
        <v>16586</v>
      </c>
      <c r="D904" s="500">
        <v>16876</v>
      </c>
      <c r="E904" s="500">
        <v>32309</v>
      </c>
      <c r="F904" s="500">
        <v>32361</v>
      </c>
      <c r="G904" s="500">
        <v>41367</v>
      </c>
      <c r="H904" s="500">
        <v>12873</v>
      </c>
      <c r="I904" s="500">
        <v>18069</v>
      </c>
    </row>
    <row r="905" spans="2:9" ht="10.5" customHeight="1" x14ac:dyDescent="0.2">
      <c r="B905" s="298" t="s">
        <v>751</v>
      </c>
      <c r="C905" s="500">
        <v>14532</v>
      </c>
      <c r="D905" s="500">
        <v>14792</v>
      </c>
      <c r="E905" s="500">
        <v>34675</v>
      </c>
      <c r="F905" s="500">
        <v>34729</v>
      </c>
      <c r="G905" s="500">
        <v>36913</v>
      </c>
      <c r="H905" s="500">
        <v>13512</v>
      </c>
      <c r="I905" s="500">
        <v>16517</v>
      </c>
    </row>
    <row r="906" spans="2:9" ht="10.5" customHeight="1" x14ac:dyDescent="0.2">
      <c r="B906" s="298" t="s">
        <v>752</v>
      </c>
      <c r="C906" s="500">
        <v>20598</v>
      </c>
      <c r="D906" s="500">
        <v>20813</v>
      </c>
      <c r="E906" s="500">
        <v>35815</v>
      </c>
      <c r="F906" s="500">
        <v>35871</v>
      </c>
      <c r="G906" s="500">
        <v>32114</v>
      </c>
      <c r="H906" s="500">
        <v>10041</v>
      </c>
      <c r="I906" s="500">
        <v>26676</v>
      </c>
    </row>
    <row r="907" spans="2:9" ht="10.5" customHeight="1" x14ac:dyDescent="0.2">
      <c r="B907" s="298" t="s">
        <v>753</v>
      </c>
      <c r="C907" s="500">
        <v>18147</v>
      </c>
      <c r="D907" s="500">
        <v>18317</v>
      </c>
      <c r="E907" s="500">
        <v>36156</v>
      </c>
      <c r="F907" s="500">
        <v>36214</v>
      </c>
      <c r="G907" s="500">
        <v>30743</v>
      </c>
      <c r="H907" s="500">
        <v>12317</v>
      </c>
      <c r="I907" s="500">
        <v>23824</v>
      </c>
    </row>
    <row r="908" spans="2:9" ht="10.5" customHeight="1" x14ac:dyDescent="0.2">
      <c r="B908" s="298" t="s">
        <v>754</v>
      </c>
      <c r="C908" s="500">
        <v>16300</v>
      </c>
      <c r="D908" s="500">
        <v>16420</v>
      </c>
      <c r="E908" s="500">
        <v>36098</v>
      </c>
      <c r="F908" s="500">
        <v>36154</v>
      </c>
      <c r="G908" s="500">
        <v>24280</v>
      </c>
      <c r="H908" s="500">
        <v>11786</v>
      </c>
      <c r="I908" s="500">
        <v>21881</v>
      </c>
    </row>
    <row r="909" spans="2:9" ht="10.5" customHeight="1" x14ac:dyDescent="0.2">
      <c r="B909" s="298"/>
      <c r="C909" s="500"/>
      <c r="D909" s="500"/>
      <c r="E909" s="500"/>
      <c r="F909" s="500"/>
      <c r="G909" s="500"/>
      <c r="H909" s="500"/>
      <c r="I909" s="500"/>
    </row>
    <row r="910" spans="2:9" ht="10.5" customHeight="1" x14ac:dyDescent="0.2">
      <c r="B910" s="298" t="s">
        <v>755</v>
      </c>
      <c r="C910" s="500">
        <v>17536</v>
      </c>
      <c r="D910" s="500">
        <v>17626</v>
      </c>
      <c r="E910" s="500">
        <v>33846</v>
      </c>
      <c r="F910" s="500">
        <v>33897</v>
      </c>
      <c r="G910" s="500">
        <v>22996</v>
      </c>
      <c r="H910" s="500">
        <v>11370</v>
      </c>
      <c r="I910" s="500">
        <v>24540</v>
      </c>
    </row>
    <row r="911" spans="2:9" ht="10.5" customHeight="1" x14ac:dyDescent="0.2">
      <c r="B911" s="298" t="s">
        <v>756</v>
      </c>
      <c r="C911" s="500">
        <v>13171</v>
      </c>
      <c r="D911" s="500">
        <v>13241</v>
      </c>
      <c r="E911" s="500">
        <v>35313</v>
      </c>
      <c r="F911" s="500">
        <v>35363</v>
      </c>
      <c r="G911" s="500">
        <v>24708</v>
      </c>
      <c r="H911" s="500">
        <v>10312</v>
      </c>
      <c r="I911" s="500">
        <v>14159</v>
      </c>
    </row>
    <row r="912" spans="2:9" ht="10.5" customHeight="1" x14ac:dyDescent="0.2">
      <c r="B912" s="298" t="s">
        <v>757</v>
      </c>
      <c r="C912" s="500">
        <v>11918</v>
      </c>
      <c r="D912" s="500">
        <v>11968</v>
      </c>
      <c r="E912" s="500">
        <v>40336</v>
      </c>
      <c r="F912" s="500">
        <v>40386</v>
      </c>
      <c r="G912" s="500">
        <v>23740</v>
      </c>
      <c r="H912" s="500">
        <v>8555</v>
      </c>
      <c r="I912" s="500">
        <v>12961</v>
      </c>
    </row>
    <row r="913" spans="2:9" ht="10.5" customHeight="1" x14ac:dyDescent="0.2">
      <c r="B913" s="298" t="s">
        <v>758</v>
      </c>
      <c r="C913" s="500">
        <v>15520</v>
      </c>
      <c r="D913" s="500">
        <v>15550</v>
      </c>
      <c r="E913" s="500">
        <v>39451</v>
      </c>
      <c r="F913" s="500">
        <v>39501</v>
      </c>
      <c r="G913" s="500">
        <v>20162</v>
      </c>
      <c r="H913" s="500">
        <v>8741</v>
      </c>
      <c r="I913" s="500">
        <v>19915</v>
      </c>
    </row>
    <row r="914" spans="2:9" ht="10.5" customHeight="1" x14ac:dyDescent="0.2">
      <c r="B914" s="298" t="s">
        <v>759</v>
      </c>
      <c r="C914" s="500">
        <v>16676</v>
      </c>
      <c r="D914" s="500">
        <v>16686</v>
      </c>
      <c r="E914" s="500">
        <v>42420</v>
      </c>
      <c r="F914" s="500">
        <v>42470</v>
      </c>
      <c r="G914" s="500">
        <v>22709</v>
      </c>
      <c r="H914" s="500">
        <v>10477</v>
      </c>
      <c r="I914" s="500">
        <v>20234</v>
      </c>
    </row>
    <row r="915" spans="2:9" ht="10.5" customHeight="1" x14ac:dyDescent="0.2">
      <c r="B915" s="298"/>
      <c r="C915" s="500"/>
      <c r="D915" s="500"/>
      <c r="E915" s="500"/>
      <c r="F915" s="500"/>
      <c r="G915" s="500"/>
      <c r="H915" s="500"/>
      <c r="I915" s="500"/>
    </row>
    <row r="916" spans="2:9" ht="10.5" customHeight="1" x14ac:dyDescent="0.2">
      <c r="B916" s="298" t="s">
        <v>760</v>
      </c>
      <c r="C916" s="500">
        <v>21448</v>
      </c>
      <c r="D916" s="500">
        <v>21453</v>
      </c>
      <c r="E916" s="500">
        <v>42270</v>
      </c>
      <c r="F916" s="500">
        <v>42320</v>
      </c>
      <c r="G916" s="500">
        <v>18707</v>
      </c>
      <c r="H916" s="500">
        <v>12392</v>
      </c>
      <c r="I916" s="500">
        <v>25833</v>
      </c>
    </row>
    <row r="917" spans="2:9" ht="10.5" customHeight="1" x14ac:dyDescent="0.2">
      <c r="B917" s="298" t="s">
        <v>761</v>
      </c>
      <c r="C917" s="500">
        <v>15317</v>
      </c>
      <c r="D917" s="500">
        <v>15320</v>
      </c>
      <c r="E917" s="500">
        <v>39131</v>
      </c>
      <c r="F917" s="500">
        <v>39181</v>
      </c>
      <c r="G917" s="500">
        <v>18137</v>
      </c>
      <c r="H917" s="500">
        <v>10529</v>
      </c>
      <c r="I917" s="500">
        <v>16469</v>
      </c>
    </row>
    <row r="918" spans="2:9" ht="10.5" customHeight="1" x14ac:dyDescent="0.2">
      <c r="B918" s="298" t="s">
        <v>449</v>
      </c>
      <c r="C918" s="500">
        <v>17040</v>
      </c>
      <c r="D918" s="500">
        <v>17043</v>
      </c>
      <c r="E918" s="500">
        <v>32501</v>
      </c>
      <c r="F918" s="500">
        <v>32551</v>
      </c>
      <c r="G918" s="500">
        <v>19374</v>
      </c>
      <c r="H918" s="500">
        <v>14660</v>
      </c>
      <c r="I918" s="500">
        <v>21064</v>
      </c>
    </row>
    <row r="919" spans="2:9" ht="10.5" customHeight="1" x14ac:dyDescent="0.2">
      <c r="B919" s="298" t="s">
        <v>450</v>
      </c>
      <c r="C919" s="500">
        <v>14563</v>
      </c>
      <c r="D919" s="500">
        <v>14566</v>
      </c>
      <c r="E919" s="500">
        <v>35460</v>
      </c>
      <c r="F919" s="500">
        <v>35510</v>
      </c>
      <c r="G919" s="500">
        <v>19091</v>
      </c>
      <c r="H919" s="500">
        <v>14428</v>
      </c>
      <c r="I919" s="500">
        <v>15401</v>
      </c>
    </row>
    <row r="920" spans="2:9" ht="10.5" customHeight="1" x14ac:dyDescent="0.2">
      <c r="B920" s="298" t="s">
        <v>451</v>
      </c>
      <c r="C920" s="500">
        <v>11946</v>
      </c>
      <c r="D920" s="500">
        <v>11949</v>
      </c>
      <c r="E920" s="500">
        <v>38832</v>
      </c>
      <c r="F920" s="500">
        <v>38882</v>
      </c>
      <c r="G920" s="500">
        <v>20714</v>
      </c>
      <c r="H920" s="500">
        <v>13830</v>
      </c>
      <c r="I920" s="500">
        <v>12396</v>
      </c>
    </row>
    <row r="921" spans="2:9" ht="10.5" customHeight="1" x14ac:dyDescent="0.2">
      <c r="B921" s="298"/>
      <c r="C921" s="500"/>
      <c r="D921" s="500"/>
      <c r="E921" s="500"/>
      <c r="F921" s="500"/>
      <c r="G921" s="500"/>
      <c r="H921" s="500"/>
      <c r="I921" s="500"/>
    </row>
    <row r="922" spans="2:9" ht="10.5" customHeight="1" x14ac:dyDescent="0.2">
      <c r="B922" s="298" t="s">
        <v>320</v>
      </c>
      <c r="C922" s="500">
        <v>14595</v>
      </c>
      <c r="D922" s="500">
        <v>14598</v>
      </c>
      <c r="E922" s="500">
        <v>36577</v>
      </c>
      <c r="F922" s="500">
        <v>36627</v>
      </c>
      <c r="G922" s="500">
        <v>22331</v>
      </c>
      <c r="H922" s="500">
        <v>10215</v>
      </c>
      <c r="I922" s="500">
        <v>19061</v>
      </c>
    </row>
    <row r="923" spans="2:9" ht="10.5" customHeight="1" x14ac:dyDescent="0.2">
      <c r="B923" s="298" t="s">
        <v>321</v>
      </c>
      <c r="C923" s="500">
        <v>6310</v>
      </c>
      <c r="D923" s="500">
        <v>6313</v>
      </c>
      <c r="E923" s="500">
        <v>38368</v>
      </c>
      <c r="F923" s="500">
        <v>38418</v>
      </c>
      <c r="G923" s="500">
        <v>17308</v>
      </c>
      <c r="H923" s="500">
        <v>10280</v>
      </c>
      <c r="I923" s="500">
        <v>5435</v>
      </c>
    </row>
    <row r="924" spans="2:9" ht="10.5" customHeight="1" x14ac:dyDescent="0.2">
      <c r="B924" s="298" t="s">
        <v>322</v>
      </c>
      <c r="C924" s="500">
        <v>12790</v>
      </c>
      <c r="D924" s="500">
        <v>12793</v>
      </c>
      <c r="E924" s="500">
        <v>35714</v>
      </c>
      <c r="F924" s="500">
        <v>35764</v>
      </c>
      <c r="G924" s="500">
        <v>25042</v>
      </c>
      <c r="H924" s="500">
        <v>11838</v>
      </c>
      <c r="I924" s="500">
        <v>13606</v>
      </c>
    </row>
    <row r="925" spans="2:9" ht="10.5" customHeight="1" x14ac:dyDescent="0.2">
      <c r="B925" s="298" t="s">
        <v>323</v>
      </c>
      <c r="C925" s="500">
        <v>17189</v>
      </c>
      <c r="D925" s="500">
        <v>17192</v>
      </c>
      <c r="E925" s="500">
        <v>38117</v>
      </c>
      <c r="F925" s="500">
        <v>38167</v>
      </c>
      <c r="G925" s="500">
        <v>20053</v>
      </c>
      <c r="H925" s="500">
        <v>10269</v>
      </c>
      <c r="I925" s="500">
        <v>21325</v>
      </c>
    </row>
    <row r="926" spans="2:9" ht="10.5" customHeight="1" x14ac:dyDescent="0.2">
      <c r="B926" s="298" t="s">
        <v>279</v>
      </c>
      <c r="C926" s="500">
        <v>8481</v>
      </c>
      <c r="D926" s="500">
        <v>8484</v>
      </c>
      <c r="E926" s="500">
        <v>36847</v>
      </c>
      <c r="F926" s="500">
        <v>36897</v>
      </c>
      <c r="G926" s="500">
        <v>21046</v>
      </c>
      <c r="H926" s="500">
        <v>11427</v>
      </c>
      <c r="I926" s="500">
        <v>5839</v>
      </c>
    </row>
    <row r="927" spans="2:9" ht="10.5" customHeight="1" x14ac:dyDescent="0.2">
      <c r="B927" s="298"/>
      <c r="C927" s="500"/>
      <c r="D927" s="500"/>
      <c r="E927" s="500"/>
      <c r="F927" s="500"/>
      <c r="G927" s="500"/>
      <c r="H927" s="500"/>
      <c r="I927" s="500"/>
    </row>
    <row r="928" spans="2:9" ht="10.5" customHeight="1" x14ac:dyDescent="0.2">
      <c r="B928" s="298" t="s">
        <v>324</v>
      </c>
      <c r="C928" s="500">
        <v>8923</v>
      </c>
      <c r="D928" s="500">
        <v>8926</v>
      </c>
      <c r="E928" s="500">
        <v>35281</v>
      </c>
      <c r="F928" s="500">
        <v>35331</v>
      </c>
      <c r="G928" s="500">
        <v>20221</v>
      </c>
      <c r="H928" s="500">
        <v>10369</v>
      </c>
      <c r="I928" s="500">
        <v>8112</v>
      </c>
    </row>
    <row r="929" spans="2:10" ht="10.5" customHeight="1" x14ac:dyDescent="0.2">
      <c r="B929" s="298" t="s">
        <v>325</v>
      </c>
      <c r="C929" s="502">
        <v>10961</v>
      </c>
      <c r="D929" s="502">
        <v>10964</v>
      </c>
      <c r="E929" s="502">
        <v>37752</v>
      </c>
      <c r="F929" s="502">
        <v>37802</v>
      </c>
      <c r="G929" s="502">
        <v>23376</v>
      </c>
      <c r="H929" s="502">
        <v>12728</v>
      </c>
      <c r="I929" s="502">
        <v>12078</v>
      </c>
    </row>
    <row r="930" spans="2:10" ht="10.5" customHeight="1" x14ac:dyDescent="0.2">
      <c r="B930" s="498" t="s">
        <v>278</v>
      </c>
      <c r="C930" s="502">
        <v>8531</v>
      </c>
      <c r="D930" s="502">
        <v>8534</v>
      </c>
      <c r="E930" s="502">
        <v>35200</v>
      </c>
      <c r="F930" s="502">
        <v>35250</v>
      </c>
      <c r="G930" s="502">
        <v>24066</v>
      </c>
      <c r="H930" s="502">
        <v>12500</v>
      </c>
      <c r="I930" s="502">
        <v>19086</v>
      </c>
    </row>
    <row r="931" spans="2:10" ht="10.5" customHeight="1" x14ac:dyDescent="0.2">
      <c r="B931" s="498" t="s">
        <v>715</v>
      </c>
      <c r="C931" s="502">
        <v>11231</v>
      </c>
      <c r="D931" s="502">
        <v>11234</v>
      </c>
      <c r="E931" s="502">
        <v>36717</v>
      </c>
      <c r="F931" s="502">
        <v>36767</v>
      </c>
      <c r="G931" s="502">
        <v>24851</v>
      </c>
      <c r="H931" s="502">
        <v>12290</v>
      </c>
      <c r="I931" s="502">
        <v>12455</v>
      </c>
    </row>
    <row r="932" spans="2:10" ht="10.5" customHeight="1" x14ac:dyDescent="0.2">
      <c r="B932" s="319" t="s">
        <v>743</v>
      </c>
      <c r="C932" s="502">
        <v>12814</v>
      </c>
      <c r="D932" s="502">
        <v>12817</v>
      </c>
      <c r="E932" s="502">
        <v>36832</v>
      </c>
      <c r="F932" s="502">
        <v>36882</v>
      </c>
      <c r="G932" s="502">
        <v>25125</v>
      </c>
      <c r="H932" s="502">
        <v>15272</v>
      </c>
      <c r="I932" s="502">
        <v>13138</v>
      </c>
    </row>
    <row r="933" spans="2:10" ht="10.5" customHeight="1" x14ac:dyDescent="0.2">
      <c r="B933" s="319"/>
      <c r="C933" s="1095"/>
      <c r="D933" s="1093"/>
      <c r="E933" s="1092"/>
      <c r="F933" s="1091"/>
      <c r="G933" s="870"/>
      <c r="H933" s="502"/>
      <c r="I933" s="502"/>
      <c r="J933" s="57"/>
    </row>
    <row r="934" spans="2:10" ht="10.5" customHeight="1" x14ac:dyDescent="0.2">
      <c r="B934" s="319" t="s">
        <v>1364</v>
      </c>
      <c r="C934" s="1087" t="s">
        <v>452</v>
      </c>
      <c r="D934" s="1096">
        <v>14769</v>
      </c>
      <c r="E934" s="1087" t="s">
        <v>452</v>
      </c>
      <c r="F934" s="1096">
        <v>69336</v>
      </c>
      <c r="G934" s="1074" t="s">
        <v>452</v>
      </c>
      <c r="H934" s="502">
        <v>8306</v>
      </c>
      <c r="I934" s="502">
        <v>3865</v>
      </c>
    </row>
    <row r="935" spans="2:10" ht="10.5" customHeight="1" x14ac:dyDescent="0.2">
      <c r="B935" s="319" t="s">
        <v>1338</v>
      </c>
      <c r="C935" s="1087" t="s">
        <v>452</v>
      </c>
      <c r="D935" s="1096">
        <v>16817</v>
      </c>
      <c r="E935" s="1087" t="s">
        <v>452</v>
      </c>
      <c r="F935" s="1096">
        <v>72323</v>
      </c>
      <c r="G935" s="1074" t="s">
        <v>452</v>
      </c>
      <c r="H935" s="502">
        <v>9197</v>
      </c>
      <c r="I935" s="502">
        <v>4854</v>
      </c>
    </row>
    <row r="936" spans="2:10" ht="12" customHeight="1" x14ac:dyDescent="0.2">
      <c r="B936" s="319" t="s">
        <v>1339</v>
      </c>
      <c r="C936" s="1087" t="s">
        <v>452</v>
      </c>
      <c r="D936" s="1096">
        <v>17326</v>
      </c>
      <c r="E936" s="1087" t="s">
        <v>452</v>
      </c>
      <c r="F936" s="1096">
        <v>73784</v>
      </c>
      <c r="G936" s="1074" t="s">
        <v>452</v>
      </c>
      <c r="H936" s="502">
        <v>9598</v>
      </c>
      <c r="I936" s="502">
        <v>4279</v>
      </c>
    </row>
    <row r="937" spans="2:10" ht="10.5" customHeight="1" x14ac:dyDescent="0.2">
      <c r="B937" s="109" t="s">
        <v>1340</v>
      </c>
      <c r="C937" s="1087" t="s">
        <v>452</v>
      </c>
      <c r="D937" s="1096">
        <v>17732</v>
      </c>
      <c r="E937" s="1087" t="s">
        <v>452</v>
      </c>
      <c r="F937" s="1083">
        <v>72435</v>
      </c>
      <c r="G937" s="502">
        <v>12463</v>
      </c>
      <c r="H937" s="502">
        <v>9929</v>
      </c>
      <c r="I937" s="502">
        <v>5193</v>
      </c>
    </row>
    <row r="938" spans="2:10" ht="10.5" customHeight="1" x14ac:dyDescent="0.2">
      <c r="B938" s="109" t="s">
        <v>1341</v>
      </c>
      <c r="C938" s="1087" t="s">
        <v>452</v>
      </c>
      <c r="D938" s="1096">
        <v>17760</v>
      </c>
      <c r="E938" s="1087" t="s">
        <v>452</v>
      </c>
      <c r="F938" s="1083">
        <v>72639</v>
      </c>
      <c r="G938" s="502">
        <v>11356</v>
      </c>
      <c r="H938" s="502">
        <v>8480</v>
      </c>
      <c r="I938" s="500">
        <v>4687</v>
      </c>
      <c r="J938" s="57"/>
    </row>
    <row r="939" spans="2:10" ht="10.5" customHeight="1" x14ac:dyDescent="0.2">
      <c r="B939" s="1078"/>
      <c r="C939" s="1087"/>
      <c r="D939" s="1097"/>
      <c r="E939" s="1087"/>
      <c r="F939" s="1085"/>
      <c r="G939" s="78"/>
      <c r="H939" s="78"/>
      <c r="I939" s="78"/>
    </row>
    <row r="940" spans="2:10" ht="10.5" customHeight="1" x14ac:dyDescent="0.2">
      <c r="B940" s="109" t="s">
        <v>1342</v>
      </c>
      <c r="C940" s="1087" t="s">
        <v>452</v>
      </c>
      <c r="D940" s="1096">
        <v>17159</v>
      </c>
      <c r="E940" s="1087" t="s">
        <v>452</v>
      </c>
      <c r="F940" s="1096">
        <v>78099</v>
      </c>
      <c r="G940" s="500">
        <v>10729</v>
      </c>
      <c r="H940" s="502">
        <v>8865</v>
      </c>
      <c r="I940" s="502">
        <v>4554</v>
      </c>
    </row>
    <row r="941" spans="2:10" ht="10.5" customHeight="1" x14ac:dyDescent="0.2">
      <c r="B941" s="109" t="s">
        <v>1319</v>
      </c>
      <c r="C941" s="1087" t="s">
        <v>452</v>
      </c>
      <c r="D941" s="1096">
        <v>16536</v>
      </c>
      <c r="E941" s="1087" t="s">
        <v>452</v>
      </c>
      <c r="F941" s="1096">
        <v>82727</v>
      </c>
      <c r="G941" s="500">
        <v>10623</v>
      </c>
      <c r="H941" s="502">
        <v>9427</v>
      </c>
      <c r="I941" s="502">
        <v>4604</v>
      </c>
    </row>
    <row r="942" spans="2:10" ht="10.5" customHeight="1" x14ac:dyDescent="0.2">
      <c r="B942" s="109" t="s">
        <v>1315</v>
      </c>
      <c r="C942" s="1087" t="s">
        <v>452</v>
      </c>
      <c r="D942" s="1096">
        <v>17429</v>
      </c>
      <c r="E942" s="1087" t="s">
        <v>452</v>
      </c>
      <c r="F942" s="1083">
        <v>87537</v>
      </c>
      <c r="G942" s="502">
        <v>11014</v>
      </c>
      <c r="H942" s="502">
        <v>9929</v>
      </c>
      <c r="I942" s="502">
        <v>5193</v>
      </c>
    </row>
    <row r="943" spans="2:10" ht="10.5" customHeight="1" x14ac:dyDescent="0.2">
      <c r="B943" s="109" t="s">
        <v>1355</v>
      </c>
      <c r="C943" s="1087" t="s">
        <v>452</v>
      </c>
      <c r="D943" s="1096">
        <v>18750</v>
      </c>
      <c r="E943" s="1087" t="s">
        <v>452</v>
      </c>
      <c r="F943" s="1144">
        <v>88789</v>
      </c>
      <c r="G943" s="502">
        <v>11364</v>
      </c>
      <c r="H943" s="502">
        <v>10352</v>
      </c>
      <c r="I943" s="502">
        <v>5377</v>
      </c>
    </row>
    <row r="944" spans="2:10" ht="10.5" customHeight="1" x14ac:dyDescent="0.2">
      <c r="B944" s="109" t="s">
        <v>1358</v>
      </c>
      <c r="C944" s="1095" t="s">
        <v>452</v>
      </c>
      <c r="D944" s="1249" t="s">
        <v>452</v>
      </c>
      <c r="E944" s="1095" t="s">
        <v>452</v>
      </c>
      <c r="F944" s="1249" t="s">
        <v>452</v>
      </c>
      <c r="G944" s="1363" t="s">
        <v>452</v>
      </c>
      <c r="H944" s="1223" t="s">
        <v>452</v>
      </c>
      <c r="I944" s="1096" t="s">
        <v>452</v>
      </c>
    </row>
    <row r="945" spans="2:10" ht="10.5" customHeight="1" x14ac:dyDescent="0.2">
      <c r="B945" s="109"/>
      <c r="C945" s="1087"/>
      <c r="D945" s="1096"/>
      <c r="E945" s="1087"/>
      <c r="F945" s="1249"/>
      <c r="G945" s="502"/>
      <c r="H945" s="502"/>
      <c r="I945" s="502"/>
    </row>
    <row r="946" spans="2:10" ht="10.5" customHeight="1" x14ac:dyDescent="0.2">
      <c r="B946" s="1079" t="s">
        <v>1403</v>
      </c>
      <c r="C946" s="1094" t="s">
        <v>452</v>
      </c>
      <c r="D946" s="1084" t="s">
        <v>452</v>
      </c>
      <c r="E946" s="1094" t="s">
        <v>452</v>
      </c>
      <c r="F946" s="1084" t="s">
        <v>452</v>
      </c>
      <c r="G946" s="1076" t="s">
        <v>452</v>
      </c>
      <c r="H946" s="1077" t="s">
        <v>452</v>
      </c>
      <c r="I946" s="1154" t="s">
        <v>452</v>
      </c>
    </row>
    <row r="947" spans="2:10" ht="3.75" customHeight="1" x14ac:dyDescent="0.2"/>
    <row r="948" spans="2:10" ht="9.75" customHeight="1" x14ac:dyDescent="0.2">
      <c r="B948" s="1082" t="s">
        <v>1386</v>
      </c>
      <c r="C948" s="60" t="s">
        <v>1374</v>
      </c>
      <c r="D948" s="646"/>
      <c r="E948" s="646"/>
      <c r="F948" s="646"/>
      <c r="G948" s="646"/>
      <c r="H948" s="646"/>
      <c r="I948" s="646"/>
    </row>
    <row r="949" spans="2:10" ht="9.75" customHeight="1" x14ac:dyDescent="0.2">
      <c r="B949" s="1082"/>
      <c r="C949" s="1081" t="s">
        <v>1378</v>
      </c>
      <c r="D949" s="646"/>
      <c r="E949" s="646"/>
      <c r="F949" s="646"/>
      <c r="G949" s="646"/>
      <c r="H949" s="646"/>
      <c r="I949" s="646"/>
    </row>
    <row r="950" spans="2:10" ht="10.5" customHeight="1" x14ac:dyDescent="0.2">
      <c r="B950" s="308"/>
      <c r="C950" s="1090" t="s">
        <v>1376</v>
      </c>
      <c r="G950" s="59"/>
      <c r="H950" s="59"/>
      <c r="I950" s="59"/>
      <c r="J950" s="59"/>
    </row>
    <row r="951" spans="2:10" ht="10.5" customHeight="1" x14ac:dyDescent="0.2">
      <c r="B951" s="619"/>
      <c r="C951" s="1090" t="s">
        <v>1377</v>
      </c>
      <c r="H951" s="59"/>
      <c r="J951" s="59"/>
    </row>
    <row r="952" spans="2:10" ht="6" customHeight="1" x14ac:dyDescent="0.2">
      <c r="B952" s="218"/>
      <c r="I952" s="59"/>
      <c r="J952" s="59"/>
    </row>
    <row r="953" spans="2:10" ht="10.5" customHeight="1" x14ac:dyDescent="0.2">
      <c r="B953" s="1241" t="s">
        <v>1343</v>
      </c>
    </row>
    <row r="954" spans="2:10" ht="10.5" customHeight="1" x14ac:dyDescent="0.2">
      <c r="B954" s="1241" t="s">
        <v>1251</v>
      </c>
    </row>
    <row r="955" spans="2:10" ht="10.5" customHeight="1" x14ac:dyDescent="0.2">
      <c r="B955" s="1241" t="s">
        <v>1252</v>
      </c>
    </row>
    <row r="956" spans="2:10" ht="10.5" customHeight="1" x14ac:dyDescent="0.2">
      <c r="B956" s="1133" t="s">
        <v>1369</v>
      </c>
      <c r="C956" s="51"/>
      <c r="D956" s="51"/>
      <c r="E956" s="51"/>
      <c r="F956" s="51"/>
      <c r="G956" s="51"/>
      <c r="H956" s="51"/>
      <c r="I956" s="51"/>
    </row>
    <row r="957" spans="2:10" ht="10.5" customHeight="1" x14ac:dyDescent="0.2">
      <c r="B957" s="1133"/>
      <c r="C957" s="51"/>
      <c r="D957" s="51"/>
      <c r="E957" s="51"/>
      <c r="F957" s="51"/>
      <c r="G957" s="51"/>
      <c r="H957" s="51"/>
      <c r="I957" s="51"/>
    </row>
    <row r="958" spans="2:10" ht="10.5" customHeight="1" x14ac:dyDescent="0.2">
      <c r="B958" s="48"/>
    </row>
    <row r="959" spans="2:10" ht="10.5" customHeight="1" x14ac:dyDescent="0.2">
      <c r="B959" s="48"/>
      <c r="G959" s="149">
        <v>71</v>
      </c>
    </row>
    <row r="960" spans="2:10" ht="10.5" customHeight="1" x14ac:dyDescent="0.2">
      <c r="C960" s="51"/>
      <c r="D960" s="51"/>
      <c r="E960" s="51"/>
      <c r="F960" s="51"/>
      <c r="G960" s="51"/>
      <c r="H960" s="51"/>
      <c r="I960" s="51"/>
    </row>
    <row r="961" spans="2:8" ht="11.45" customHeight="1" x14ac:dyDescent="0.2">
      <c r="B961" s="60" t="s">
        <v>176</v>
      </c>
    </row>
    <row r="962" spans="2:8" ht="11.45" customHeight="1" x14ac:dyDescent="0.2">
      <c r="B962" s="1672" t="s">
        <v>963</v>
      </c>
      <c r="C962" s="1870" t="s">
        <v>177</v>
      </c>
      <c r="D962" s="1736"/>
      <c r="E962" s="1672" t="s">
        <v>514</v>
      </c>
      <c r="F962" s="1698" t="s">
        <v>178</v>
      </c>
      <c r="G962" s="1700"/>
      <c r="H962" s="44"/>
    </row>
    <row r="963" spans="2:8" ht="11.45" customHeight="1" x14ac:dyDescent="0.2">
      <c r="B963" s="1712"/>
      <c r="C963" s="1698" t="s">
        <v>1112</v>
      </c>
      <c r="D963" s="1700"/>
      <c r="E963" s="1712"/>
      <c r="F963" s="1698" t="s">
        <v>1113</v>
      </c>
      <c r="G963" s="1700"/>
      <c r="H963" s="44"/>
    </row>
    <row r="964" spans="2:8" ht="11.45" customHeight="1" x14ac:dyDescent="0.2">
      <c r="B964" s="1673"/>
      <c r="C964" s="1698" t="s">
        <v>1253</v>
      </c>
      <c r="D964" s="1700"/>
      <c r="E964" s="1673"/>
      <c r="F964" s="1698" t="s">
        <v>1254</v>
      </c>
      <c r="G964" s="1700"/>
      <c r="H964" s="44"/>
    </row>
    <row r="965" spans="2:8" ht="10.5" customHeight="1" x14ac:dyDescent="0.2">
      <c r="B965" s="451" t="s">
        <v>143</v>
      </c>
      <c r="C965" s="1892">
        <v>7.2</v>
      </c>
      <c r="D965" s="1893"/>
      <c r="E965" s="487" t="s">
        <v>143</v>
      </c>
      <c r="F965" s="1894">
        <v>22.57</v>
      </c>
      <c r="G965" s="1895"/>
      <c r="H965" s="59"/>
    </row>
    <row r="966" spans="2:8" ht="10.5" customHeight="1" x14ac:dyDescent="0.2">
      <c r="B966" s="451" t="s">
        <v>144</v>
      </c>
      <c r="C966" s="1887">
        <v>7.6</v>
      </c>
      <c r="D966" s="1888"/>
      <c r="E966" s="487" t="s">
        <v>144</v>
      </c>
      <c r="F966" s="1883">
        <v>24</v>
      </c>
      <c r="G966" s="1884"/>
      <c r="H966" s="59"/>
    </row>
    <row r="967" spans="2:8" ht="10.5" customHeight="1" x14ac:dyDescent="0.2">
      <c r="B967" s="451" t="s">
        <v>145</v>
      </c>
      <c r="C967" s="1887">
        <v>8.1</v>
      </c>
      <c r="D967" s="1888"/>
      <c r="E967" s="487" t="s">
        <v>145</v>
      </c>
      <c r="F967" s="1883">
        <v>28</v>
      </c>
      <c r="G967" s="1884"/>
      <c r="H967" s="59"/>
    </row>
    <row r="968" spans="2:8" ht="10.5" customHeight="1" x14ac:dyDescent="0.2">
      <c r="B968" s="451" t="s">
        <v>146</v>
      </c>
      <c r="C968" s="1887">
        <v>9.4</v>
      </c>
      <c r="D968" s="1888"/>
      <c r="E968" s="487" t="s">
        <v>146</v>
      </c>
      <c r="F968" s="1883">
        <v>29.17</v>
      </c>
      <c r="G968" s="1884"/>
      <c r="H968" s="59"/>
    </row>
    <row r="969" spans="2:8" ht="10.5" customHeight="1" x14ac:dyDescent="0.2">
      <c r="B969" s="451" t="s">
        <v>147</v>
      </c>
      <c r="C969" s="1887">
        <v>12.3</v>
      </c>
      <c r="D969" s="1888"/>
      <c r="E969" s="487" t="s">
        <v>147</v>
      </c>
      <c r="F969" s="1883">
        <v>30.47</v>
      </c>
      <c r="G969" s="1884"/>
      <c r="H969" s="59"/>
    </row>
    <row r="970" spans="2:8" ht="10.5" customHeight="1" x14ac:dyDescent="0.2">
      <c r="B970" s="451"/>
      <c r="C970" s="1887"/>
      <c r="D970" s="1888"/>
      <c r="E970" s="487"/>
      <c r="F970" s="1883"/>
      <c r="G970" s="1884"/>
      <c r="H970" s="59"/>
    </row>
    <row r="971" spans="2:8" ht="10.5" customHeight="1" x14ac:dyDescent="0.2">
      <c r="B971" s="451" t="s">
        <v>148</v>
      </c>
      <c r="C971" s="1887">
        <v>14.9</v>
      </c>
      <c r="D971" s="1888"/>
      <c r="E971" s="487" t="s">
        <v>148</v>
      </c>
      <c r="F971" s="1883">
        <v>30.47</v>
      </c>
      <c r="G971" s="1884"/>
      <c r="H971" s="59"/>
    </row>
    <row r="972" spans="2:8" ht="10.5" customHeight="1" x14ac:dyDescent="0.2">
      <c r="B972" s="451" t="s">
        <v>149</v>
      </c>
      <c r="C972" s="1887">
        <v>15.5</v>
      </c>
      <c r="D972" s="1888"/>
      <c r="E972" s="487" t="s">
        <v>149</v>
      </c>
      <c r="F972" s="1883">
        <v>33.1</v>
      </c>
      <c r="G972" s="1884"/>
      <c r="H972" s="59"/>
    </row>
    <row r="973" spans="2:8" ht="10.5" customHeight="1" x14ac:dyDescent="0.2">
      <c r="B973" s="451" t="s">
        <v>150</v>
      </c>
      <c r="C973" s="1887">
        <v>15.8</v>
      </c>
      <c r="D973" s="1888"/>
      <c r="E973" s="487" t="s">
        <v>150</v>
      </c>
      <c r="F973" s="1883">
        <v>34.9</v>
      </c>
      <c r="G973" s="1884"/>
      <c r="H973" s="59"/>
    </row>
    <row r="974" spans="2:8" ht="10.5" customHeight="1" x14ac:dyDescent="0.2">
      <c r="B974" s="451" t="s">
        <v>748</v>
      </c>
      <c r="C974" s="1887">
        <v>17.5</v>
      </c>
      <c r="D974" s="1888"/>
      <c r="E974" s="487" t="s">
        <v>748</v>
      </c>
      <c r="F974" s="1883">
        <v>34.549999999999997</v>
      </c>
      <c r="G974" s="1884"/>
      <c r="H974" s="59"/>
    </row>
    <row r="975" spans="2:8" ht="10.5" customHeight="1" x14ac:dyDescent="0.2">
      <c r="B975" s="451" t="s">
        <v>749</v>
      </c>
      <c r="C975" s="1887">
        <v>21</v>
      </c>
      <c r="D975" s="1888"/>
      <c r="E975" s="487" t="s">
        <v>749</v>
      </c>
      <c r="F975" s="1883">
        <v>32.979999999999997</v>
      </c>
      <c r="G975" s="1884"/>
      <c r="H975" s="59"/>
    </row>
    <row r="976" spans="2:8" ht="10.5" customHeight="1" x14ac:dyDescent="0.2">
      <c r="B976" s="451"/>
      <c r="C976" s="1887"/>
      <c r="D976" s="1888"/>
      <c r="E976" s="487"/>
      <c r="F976" s="1883"/>
      <c r="G976" s="1884"/>
      <c r="H976" s="59"/>
    </row>
    <row r="977" spans="2:8" ht="10.5" customHeight="1" x14ac:dyDescent="0.2">
      <c r="B977" s="451" t="s">
        <v>750</v>
      </c>
      <c r="C977" s="1887">
        <v>24.5</v>
      </c>
      <c r="D977" s="1888"/>
      <c r="E977" s="487" t="s">
        <v>750</v>
      </c>
      <c r="F977" s="1883">
        <v>46.23</v>
      </c>
      <c r="G977" s="1884"/>
      <c r="H977" s="59"/>
    </row>
    <row r="978" spans="2:8" ht="10.5" customHeight="1" x14ac:dyDescent="0.2">
      <c r="B978" s="451" t="s">
        <v>751</v>
      </c>
      <c r="C978" s="1887">
        <v>29.3</v>
      </c>
      <c r="D978" s="1888"/>
      <c r="E978" s="487" t="s">
        <v>751</v>
      </c>
      <c r="F978" s="1883">
        <v>57.24</v>
      </c>
      <c r="G978" s="1884"/>
      <c r="H978" s="59"/>
    </row>
    <row r="979" spans="2:8" ht="10.5" customHeight="1" x14ac:dyDescent="0.2">
      <c r="B979" s="451" t="s">
        <v>752</v>
      </c>
      <c r="C979" s="1887">
        <v>31.6</v>
      </c>
      <c r="D979" s="1888"/>
      <c r="E979" s="487" t="s">
        <v>752</v>
      </c>
      <c r="F979" s="1883">
        <v>73</v>
      </c>
      <c r="G979" s="1884"/>
      <c r="H979" s="59"/>
    </row>
    <row r="980" spans="2:8" ht="10.5" customHeight="1" x14ac:dyDescent="0.2">
      <c r="B980" s="451" t="s">
        <v>753</v>
      </c>
      <c r="C980" s="1887">
        <v>32.200000000000003</v>
      </c>
      <c r="D980" s="1888"/>
      <c r="E980" s="487" t="s">
        <v>753</v>
      </c>
      <c r="F980" s="1883">
        <v>68</v>
      </c>
      <c r="G980" s="1884"/>
      <c r="H980" s="59"/>
    </row>
    <row r="981" spans="2:8" ht="10.5" customHeight="1" x14ac:dyDescent="0.2">
      <c r="B981" s="451" t="s">
        <v>754</v>
      </c>
      <c r="C981" s="1887">
        <v>34.9</v>
      </c>
      <c r="D981" s="1888"/>
      <c r="E981" s="487" t="s">
        <v>754</v>
      </c>
      <c r="F981" s="1883">
        <v>69</v>
      </c>
      <c r="G981" s="1884"/>
      <c r="H981" s="59"/>
    </row>
    <row r="982" spans="2:8" ht="10.5" customHeight="1" x14ac:dyDescent="0.2">
      <c r="B982" s="451"/>
      <c r="C982" s="1887"/>
      <c r="D982" s="1888"/>
      <c r="E982" s="487"/>
      <c r="F982" s="1883"/>
      <c r="G982" s="1884"/>
      <c r="H982" s="59"/>
    </row>
    <row r="983" spans="2:8" ht="10.5" customHeight="1" x14ac:dyDescent="0.2">
      <c r="B983" s="451" t="s">
        <v>755</v>
      </c>
      <c r="C983" s="1887">
        <v>37.9</v>
      </c>
      <c r="D983" s="1888"/>
      <c r="E983" s="487" t="s">
        <v>755</v>
      </c>
      <c r="F983" s="1883">
        <v>75</v>
      </c>
      <c r="G983" s="1884"/>
      <c r="H983" s="59"/>
    </row>
    <row r="984" spans="2:8" ht="10.5" customHeight="1" x14ac:dyDescent="0.2">
      <c r="B984" s="451" t="s">
        <v>756</v>
      </c>
      <c r="C984" s="1887">
        <v>38.299999999999997</v>
      </c>
      <c r="D984" s="1888"/>
      <c r="E984" s="487" t="s">
        <v>756</v>
      </c>
      <c r="F984" s="1883">
        <v>117</v>
      </c>
      <c r="G984" s="1884"/>
      <c r="H984" s="59"/>
    </row>
    <row r="985" spans="2:8" ht="10.5" customHeight="1" x14ac:dyDescent="0.2">
      <c r="B985" s="451" t="s">
        <v>757</v>
      </c>
      <c r="C985" s="1887">
        <v>45.1</v>
      </c>
      <c r="D985" s="1888"/>
      <c r="E985" s="487" t="s">
        <v>757</v>
      </c>
      <c r="F985" s="1883">
        <v>116</v>
      </c>
      <c r="G985" s="1884"/>
      <c r="H985" s="59"/>
    </row>
    <row r="986" spans="2:8" ht="10.5" customHeight="1" x14ac:dyDescent="0.2">
      <c r="B986" s="451" t="s">
        <v>758</v>
      </c>
      <c r="C986" s="1887">
        <v>53.1</v>
      </c>
      <c r="D986" s="1888"/>
      <c r="E986" s="487" t="s">
        <v>758</v>
      </c>
      <c r="F986" s="1883">
        <v>127</v>
      </c>
      <c r="G986" s="1884"/>
      <c r="H986" s="59"/>
    </row>
    <row r="987" spans="2:8" ht="10.5" customHeight="1" x14ac:dyDescent="0.2">
      <c r="B987" s="451" t="s">
        <v>759</v>
      </c>
      <c r="C987" s="1887">
        <v>61.8</v>
      </c>
      <c r="D987" s="1888"/>
      <c r="E987" s="487" t="s">
        <v>759</v>
      </c>
      <c r="F987" s="1883">
        <v>161</v>
      </c>
      <c r="G987" s="1884"/>
      <c r="H987" s="59"/>
    </row>
    <row r="988" spans="2:8" ht="10.5" customHeight="1" x14ac:dyDescent="0.2">
      <c r="B988" s="451"/>
      <c r="C988" s="1887"/>
      <c r="D988" s="1888"/>
      <c r="E988" s="487"/>
      <c r="F988" s="1883"/>
      <c r="G988" s="1884"/>
      <c r="H988" s="59"/>
    </row>
    <row r="989" spans="2:8" ht="10.5" customHeight="1" x14ac:dyDescent="0.2">
      <c r="B989" s="451" t="s">
        <v>760</v>
      </c>
      <c r="C989" s="1887">
        <v>62.7</v>
      </c>
      <c r="D989" s="1888"/>
      <c r="E989" s="487" t="s">
        <v>760</v>
      </c>
      <c r="F989" s="1883">
        <v>186</v>
      </c>
      <c r="G989" s="1884"/>
      <c r="H989" s="59"/>
    </row>
    <row r="990" spans="2:8" ht="10.5" customHeight="1" x14ac:dyDescent="0.2">
      <c r="B990" s="451" t="s">
        <v>761</v>
      </c>
      <c r="C990" s="1887">
        <v>67.400000000000006</v>
      </c>
      <c r="D990" s="1888"/>
      <c r="E990" s="487" t="s">
        <v>761</v>
      </c>
      <c r="F990" s="1883">
        <v>218.49</v>
      </c>
      <c r="G990" s="1884"/>
      <c r="H990" s="59"/>
    </row>
    <row r="991" spans="2:8" ht="10.5" customHeight="1" x14ac:dyDescent="0.2">
      <c r="B991" s="451" t="s">
        <v>449</v>
      </c>
      <c r="C991" s="1887">
        <v>78.400000000000006</v>
      </c>
      <c r="D991" s="1888"/>
      <c r="E991" s="487" t="s">
        <v>449</v>
      </c>
      <c r="F991" s="1883">
        <v>221.9</v>
      </c>
      <c r="G991" s="1884"/>
      <c r="H991" s="59"/>
    </row>
    <row r="992" spans="2:8" ht="10.5" customHeight="1" x14ac:dyDescent="0.2">
      <c r="B992" s="451" t="s">
        <v>450</v>
      </c>
      <c r="C992" s="1887">
        <v>81.3</v>
      </c>
      <c r="D992" s="1888"/>
      <c r="E992" s="487" t="s">
        <v>450</v>
      </c>
      <c r="F992" s="1883">
        <v>324.54000000000002</v>
      </c>
      <c r="G992" s="1884"/>
      <c r="H992" s="59"/>
    </row>
    <row r="993" spans="2:8" ht="10.5" customHeight="1" x14ac:dyDescent="0.2">
      <c r="B993" s="451" t="s">
        <v>451</v>
      </c>
      <c r="C993" s="1887">
        <v>88.2</v>
      </c>
      <c r="D993" s="1888"/>
      <c r="E993" s="487" t="s">
        <v>451</v>
      </c>
      <c r="F993" s="1883">
        <v>365.49</v>
      </c>
      <c r="G993" s="1884"/>
      <c r="H993" s="59"/>
    </row>
    <row r="994" spans="2:8" ht="10.5" customHeight="1" x14ac:dyDescent="0.2">
      <c r="B994" s="451"/>
      <c r="C994" s="1887"/>
      <c r="D994" s="1888"/>
      <c r="E994" s="487"/>
      <c r="F994" s="1883"/>
      <c r="G994" s="1884"/>
      <c r="H994" s="59"/>
    </row>
    <row r="995" spans="2:8" ht="10.5" customHeight="1" x14ac:dyDescent="0.2">
      <c r="B995" s="451" t="s">
        <v>320</v>
      </c>
      <c r="C995" s="1887">
        <v>92.1</v>
      </c>
      <c r="D995" s="1888"/>
      <c r="E995" s="487" t="s">
        <v>320</v>
      </c>
      <c r="F995" s="1883">
        <v>326.37</v>
      </c>
      <c r="G995" s="1884"/>
      <c r="H995" s="59"/>
    </row>
    <row r="996" spans="2:8" ht="10.5" customHeight="1" x14ac:dyDescent="0.2">
      <c r="B996" s="451" t="s">
        <v>321</v>
      </c>
      <c r="C996" s="1887">
        <v>103.5</v>
      </c>
      <c r="D996" s="1888"/>
      <c r="E996" s="487" t="s">
        <v>321</v>
      </c>
      <c r="F996" s="1883">
        <v>375.09</v>
      </c>
      <c r="G996" s="1884"/>
      <c r="H996" s="59"/>
    </row>
    <row r="997" spans="2:8" ht="10.5" customHeight="1" x14ac:dyDescent="0.2">
      <c r="B997" s="451" t="s">
        <v>322</v>
      </c>
      <c r="C997" s="1887">
        <v>130</v>
      </c>
      <c r="D997" s="1888"/>
      <c r="E997" s="487" t="s">
        <v>322</v>
      </c>
      <c r="F997" s="1883">
        <v>382.35</v>
      </c>
      <c r="G997" s="1884"/>
      <c r="H997" s="59"/>
    </row>
    <row r="998" spans="2:8" ht="10.5" customHeight="1" x14ac:dyDescent="0.2">
      <c r="B998" s="451" t="s">
        <v>323</v>
      </c>
      <c r="C998" s="1887">
        <v>117.6</v>
      </c>
      <c r="D998" s="1888"/>
      <c r="E998" s="487" t="s">
        <v>323</v>
      </c>
      <c r="F998" s="1883">
        <v>356.79</v>
      </c>
      <c r="G998" s="1884"/>
      <c r="H998" s="59"/>
    </row>
    <row r="999" spans="2:8" ht="10.5" customHeight="1" x14ac:dyDescent="0.2">
      <c r="B999" s="451" t="s">
        <v>279</v>
      </c>
      <c r="C999" s="1887">
        <v>116.1</v>
      </c>
      <c r="D999" s="1888"/>
      <c r="E999" s="487" t="s">
        <v>279</v>
      </c>
      <c r="F999" s="1883">
        <v>357</v>
      </c>
      <c r="G999" s="1884"/>
      <c r="H999" s="59"/>
    </row>
    <row r="1000" spans="2:8" ht="10.5" customHeight="1" x14ac:dyDescent="0.2">
      <c r="B1000" s="451"/>
      <c r="C1000" s="1887"/>
      <c r="D1000" s="1888"/>
      <c r="E1000" s="487"/>
      <c r="F1000" s="1883"/>
      <c r="G1000" s="1884"/>
      <c r="H1000" s="59"/>
    </row>
    <row r="1001" spans="2:8" ht="10.5" customHeight="1" x14ac:dyDescent="0.2">
      <c r="B1001" s="451" t="s">
        <v>324</v>
      </c>
      <c r="C1001" s="1887">
        <v>132.9</v>
      </c>
      <c r="D1001" s="1888"/>
      <c r="E1001" s="600" t="s">
        <v>324</v>
      </c>
      <c r="F1001" s="1883">
        <v>398.25</v>
      </c>
      <c r="G1001" s="1884"/>
      <c r="H1001" s="59"/>
    </row>
    <row r="1002" spans="2:8" ht="10.5" customHeight="1" x14ac:dyDescent="0.2">
      <c r="B1002" s="399" t="s">
        <v>325</v>
      </c>
      <c r="C1002" s="1887">
        <v>149.80000000000001</v>
      </c>
      <c r="D1002" s="1888"/>
      <c r="E1002" s="575" t="s">
        <v>325</v>
      </c>
      <c r="F1002" s="1883">
        <v>439.33</v>
      </c>
      <c r="G1002" s="1884"/>
      <c r="H1002" s="59"/>
    </row>
    <row r="1003" spans="2:8" ht="10.5" customHeight="1" x14ac:dyDescent="0.2">
      <c r="B1003" s="399" t="s">
        <v>278</v>
      </c>
      <c r="C1003" s="1887">
        <v>183.5</v>
      </c>
      <c r="D1003" s="1888"/>
      <c r="E1003" s="399" t="s">
        <v>278</v>
      </c>
      <c r="F1003" s="1883">
        <v>529.66999999999996</v>
      </c>
      <c r="G1003" s="1884"/>
      <c r="H1003" s="59"/>
    </row>
    <row r="1004" spans="2:8" ht="10.5" customHeight="1" x14ac:dyDescent="0.2">
      <c r="B1004" s="399" t="s">
        <v>715</v>
      </c>
      <c r="C1004" s="1887">
        <v>199.6</v>
      </c>
      <c r="D1004" s="1888"/>
      <c r="E1004" s="399" t="s">
        <v>715</v>
      </c>
      <c r="F1004" s="1883">
        <v>562.58000000000004</v>
      </c>
      <c r="G1004" s="1884"/>
      <c r="H1004" s="59"/>
    </row>
    <row r="1005" spans="2:8" ht="10.5" customHeight="1" x14ac:dyDescent="0.2">
      <c r="B1005" s="399" t="s">
        <v>743</v>
      </c>
      <c r="C1005" s="1887">
        <v>194.9</v>
      </c>
      <c r="D1005" s="1888"/>
      <c r="E1005" s="399" t="s">
        <v>743</v>
      </c>
      <c r="F1005" s="1883">
        <v>572.95000000000005</v>
      </c>
      <c r="G1005" s="1884"/>
      <c r="H1005" s="59"/>
    </row>
    <row r="1006" spans="2:8" ht="10.5" customHeight="1" x14ac:dyDescent="0.2">
      <c r="B1006" s="399"/>
      <c r="C1006" s="1887"/>
      <c r="D1006" s="1888"/>
      <c r="E1006" s="399"/>
      <c r="F1006" s="1883"/>
      <c r="G1006" s="1884"/>
      <c r="H1006" s="59"/>
    </row>
    <row r="1007" spans="2:8" ht="10.5" customHeight="1" x14ac:dyDescent="0.2">
      <c r="B1007" s="399" t="s">
        <v>496</v>
      </c>
      <c r="C1007" s="1887">
        <v>182</v>
      </c>
      <c r="D1007" s="1888"/>
      <c r="E1007" s="399" t="s">
        <v>496</v>
      </c>
      <c r="F1007" s="1883">
        <v>599.9</v>
      </c>
      <c r="G1007" s="1884"/>
      <c r="H1007" s="59"/>
    </row>
    <row r="1008" spans="2:8" ht="10.5" customHeight="1" x14ac:dyDescent="0.2">
      <c r="B1008" s="399" t="s">
        <v>382</v>
      </c>
      <c r="C1008" s="1887">
        <v>193.9</v>
      </c>
      <c r="D1008" s="1888"/>
      <c r="E1008" s="399" t="s">
        <v>382</v>
      </c>
      <c r="F1008" s="1883">
        <v>669.53</v>
      </c>
      <c r="G1008" s="1884"/>
      <c r="H1008" s="59"/>
    </row>
    <row r="1009" spans="2:8" ht="10.5" customHeight="1" x14ac:dyDescent="0.2">
      <c r="B1009" s="399" t="s">
        <v>795</v>
      </c>
      <c r="C1009" s="1887">
        <v>273.5</v>
      </c>
      <c r="D1009" s="1888"/>
      <c r="E1009" s="399" t="s">
        <v>795</v>
      </c>
      <c r="F1009" s="1883">
        <v>749.9</v>
      </c>
      <c r="G1009" s="1884"/>
      <c r="H1009" s="59"/>
    </row>
    <row r="1010" spans="2:8" ht="10.5" customHeight="1" x14ac:dyDescent="0.2">
      <c r="B1010" s="300">
        <v>39692</v>
      </c>
      <c r="C1010" s="1887">
        <v>303.10000000000002</v>
      </c>
      <c r="D1010" s="1888"/>
      <c r="E1010" s="300">
        <v>39692</v>
      </c>
      <c r="F1010" s="1883">
        <v>883.23</v>
      </c>
      <c r="G1010" s="1884"/>
      <c r="H1010" s="59"/>
    </row>
    <row r="1011" spans="2:8" ht="10.5" customHeight="1" x14ac:dyDescent="0.2">
      <c r="B1011" s="300">
        <v>40087</v>
      </c>
      <c r="C1011" s="1887">
        <v>305.2</v>
      </c>
      <c r="D1011" s="1888"/>
      <c r="E1011" s="300">
        <v>40087</v>
      </c>
      <c r="F1011" s="1883">
        <v>935.8</v>
      </c>
      <c r="G1011" s="1884"/>
      <c r="H1011" s="59"/>
    </row>
    <row r="1012" spans="2:8" ht="10.5" customHeight="1" x14ac:dyDescent="0.2">
      <c r="B1012" s="300"/>
      <c r="C1012" s="1887"/>
      <c r="D1012" s="1888"/>
      <c r="E1012" s="300"/>
      <c r="F1012" s="1883"/>
      <c r="G1012" s="1884"/>
      <c r="H1012" s="59"/>
    </row>
    <row r="1013" spans="2:8" ht="10.5" customHeight="1" x14ac:dyDescent="0.2">
      <c r="B1013" s="491" t="s">
        <v>332</v>
      </c>
      <c r="C1013" s="1887">
        <v>294</v>
      </c>
      <c r="D1013" s="1888"/>
      <c r="E1013" s="491" t="s">
        <v>332</v>
      </c>
      <c r="F1013" s="1883">
        <v>896.97</v>
      </c>
      <c r="G1013" s="1884"/>
      <c r="H1013" s="59"/>
    </row>
    <row r="1014" spans="2:8" ht="10.5" customHeight="1" x14ac:dyDescent="0.2">
      <c r="B1014" s="491" t="s">
        <v>335</v>
      </c>
      <c r="C1014" s="1887">
        <v>299.2</v>
      </c>
      <c r="D1014" s="1888"/>
      <c r="E1014" s="491" t="s">
        <v>335</v>
      </c>
      <c r="F1014" s="1883">
        <v>924.1</v>
      </c>
      <c r="G1014" s="1884"/>
      <c r="H1014" s="59"/>
    </row>
    <row r="1015" spans="2:8" ht="10.5" customHeight="1" x14ac:dyDescent="0.2">
      <c r="B1015" s="491" t="s">
        <v>1318</v>
      </c>
      <c r="C1015" s="1887">
        <v>348.5</v>
      </c>
      <c r="D1015" s="1888"/>
      <c r="E1015" s="491" t="s">
        <v>1318</v>
      </c>
      <c r="F1015" s="1883">
        <v>994.6</v>
      </c>
      <c r="G1015" s="1884"/>
      <c r="H1015" s="59"/>
    </row>
    <row r="1016" spans="2:8" ht="10.5" customHeight="1" x14ac:dyDescent="0.2">
      <c r="B1016" s="491" t="s">
        <v>1356</v>
      </c>
      <c r="C1016" s="1887">
        <v>382</v>
      </c>
      <c r="D1016" s="1891"/>
      <c r="E1016" s="491" t="s">
        <v>1356</v>
      </c>
      <c r="F1016" s="1883">
        <v>1072.0999999999999</v>
      </c>
      <c r="G1016" s="1819"/>
      <c r="H1016" s="59"/>
    </row>
    <row r="1017" spans="2:8" ht="10.5" customHeight="1" x14ac:dyDescent="0.2">
      <c r="B1017" s="491" t="s">
        <v>1357</v>
      </c>
      <c r="C1017" s="1887">
        <v>431.3</v>
      </c>
      <c r="D1017" s="1891"/>
      <c r="E1017" s="491" t="s">
        <v>1357</v>
      </c>
      <c r="F1017" s="1883">
        <v>1135.8</v>
      </c>
      <c r="G1017" s="1819"/>
      <c r="H1017" s="59"/>
    </row>
    <row r="1018" spans="2:8" ht="10.5" customHeight="1" x14ac:dyDescent="0.2">
      <c r="B1018" s="491"/>
      <c r="C1018" s="1396"/>
      <c r="D1018" s="1397"/>
      <c r="E1018" s="491"/>
      <c r="F1018" s="1395"/>
      <c r="G1018" s="1394"/>
      <c r="H1018" s="59"/>
    </row>
    <row r="1019" spans="2:8" ht="10.5" customHeight="1" x14ac:dyDescent="0.2">
      <c r="B1019" s="491" t="s">
        <v>1400</v>
      </c>
      <c r="C1019" s="1887">
        <v>412.8</v>
      </c>
      <c r="D1019" s="1891"/>
      <c r="E1019" s="491" t="s">
        <v>1400</v>
      </c>
      <c r="F1019" s="1883">
        <v>1197.9000000000001</v>
      </c>
      <c r="G1019" s="1819"/>
      <c r="H1019" s="59"/>
    </row>
    <row r="1020" spans="2:8" ht="10.5" customHeight="1" x14ac:dyDescent="0.2">
      <c r="B1020" s="492" t="s">
        <v>1423</v>
      </c>
      <c r="C1020" s="1885">
        <v>462.7</v>
      </c>
      <c r="D1020" s="1886"/>
      <c r="E1020" s="492" t="s">
        <v>1423</v>
      </c>
      <c r="F1020" s="1889">
        <v>1231.0999999999999</v>
      </c>
      <c r="G1020" s="1890"/>
      <c r="H1020" s="59"/>
    </row>
    <row r="1021" spans="2:8" ht="6" customHeight="1" x14ac:dyDescent="0.2">
      <c r="B1021" s="1237"/>
      <c r="C1021" s="1348"/>
      <c r="D1021" s="1348"/>
      <c r="E1021" s="1237"/>
      <c r="F1021" s="1349"/>
      <c r="G1021" s="1349"/>
      <c r="H1021" s="59"/>
    </row>
    <row r="1022" spans="2:8" ht="10.5" customHeight="1" x14ac:dyDescent="0.2">
      <c r="B1022" s="1241" t="s">
        <v>1265</v>
      </c>
    </row>
    <row r="1023" spans="2:8" ht="10.5" customHeight="1" x14ac:dyDescent="0.2">
      <c r="B1023" s="1241" t="s">
        <v>1266</v>
      </c>
    </row>
    <row r="1024" spans="2:8" ht="10.5" customHeight="1" x14ac:dyDescent="0.2">
      <c r="B1024" s="1241" t="s">
        <v>1267</v>
      </c>
    </row>
    <row r="1025" spans="2:11" ht="10.5" customHeight="1" x14ac:dyDescent="0.2">
      <c r="B1025" s="48"/>
      <c r="C1025" s="52"/>
      <c r="F1025" s="52"/>
    </row>
    <row r="1026" spans="2:11" ht="10.5" customHeight="1" x14ac:dyDescent="0.2">
      <c r="B1026" s="48"/>
    </row>
    <row r="1027" spans="2:11" ht="10.5" customHeight="1" x14ac:dyDescent="0.2">
      <c r="B1027" s="48"/>
    </row>
    <row r="1028" spans="2:11" ht="10.5" customHeight="1" x14ac:dyDescent="0.2">
      <c r="B1028" s="48"/>
    </row>
    <row r="1029" spans="2:11" ht="10.5" customHeight="1" x14ac:dyDescent="0.2">
      <c r="B1029" s="48"/>
      <c r="C1029" s="52"/>
      <c r="F1029" s="52"/>
      <c r="G1029" s="149">
        <v>72</v>
      </c>
    </row>
    <row r="1030" spans="2:11" ht="10.5" customHeight="1" x14ac:dyDescent="0.2"/>
    <row r="1031" spans="2:11" ht="11.45" customHeight="1" x14ac:dyDescent="0.2">
      <c r="B1031" s="60" t="s">
        <v>186</v>
      </c>
    </row>
    <row r="1032" spans="2:11" ht="23.25" customHeight="1" x14ac:dyDescent="0.2">
      <c r="B1032" s="1756" t="s">
        <v>1109</v>
      </c>
      <c r="C1032" s="1698" t="s">
        <v>288</v>
      </c>
      <c r="D1032" s="1700"/>
      <c r="E1032" s="1698" t="s">
        <v>289</v>
      </c>
      <c r="F1032" s="1700"/>
      <c r="G1032" s="1698" t="s">
        <v>184</v>
      </c>
      <c r="H1032" s="1882"/>
      <c r="I1032" s="1880" t="s">
        <v>177</v>
      </c>
      <c r="J1032" s="1876"/>
      <c r="K1032" s="77"/>
    </row>
    <row r="1033" spans="2:11" ht="11.45" customHeight="1" x14ac:dyDescent="0.2">
      <c r="B1033" s="1757"/>
      <c r="C1033" s="272" t="s">
        <v>142</v>
      </c>
      <c r="D1033" s="1227" t="s">
        <v>580</v>
      </c>
      <c r="E1033" s="272" t="s">
        <v>142</v>
      </c>
      <c r="F1033" s="1227" t="s">
        <v>580</v>
      </c>
      <c r="G1033" s="272" t="s">
        <v>1110</v>
      </c>
      <c r="H1033" s="1229" t="s">
        <v>580</v>
      </c>
      <c r="I1033" s="272" t="s">
        <v>142</v>
      </c>
      <c r="J1033" s="1227" t="s">
        <v>580</v>
      </c>
    </row>
    <row r="1034" spans="2:11" ht="11.45" customHeight="1" x14ac:dyDescent="0.2">
      <c r="B1034" s="1758"/>
      <c r="C1034" s="272" t="s">
        <v>276</v>
      </c>
      <c r="D1034" s="272" t="s">
        <v>1581</v>
      </c>
      <c r="E1034" s="272" t="s">
        <v>276</v>
      </c>
      <c r="F1034" s="272" t="s">
        <v>1581</v>
      </c>
      <c r="G1034" s="272" t="s">
        <v>276</v>
      </c>
      <c r="H1034" s="272" t="s">
        <v>1581</v>
      </c>
      <c r="I1034" s="272" t="s">
        <v>276</v>
      </c>
      <c r="J1034" s="272" t="s">
        <v>1581</v>
      </c>
    </row>
    <row r="1035" spans="2:11" ht="10.5" customHeight="1" x14ac:dyDescent="0.2">
      <c r="B1035" s="298" t="s">
        <v>143</v>
      </c>
      <c r="C1035" s="562">
        <v>56</v>
      </c>
      <c r="D1035" s="702">
        <v>2.4</v>
      </c>
      <c r="E1035" s="562">
        <v>26</v>
      </c>
      <c r="F1035" s="702">
        <v>1.1000000000000001</v>
      </c>
      <c r="G1035" s="562">
        <v>610</v>
      </c>
      <c r="H1035" s="702">
        <v>25.8</v>
      </c>
      <c r="I1035" s="500">
        <v>992</v>
      </c>
      <c r="J1035" s="707">
        <v>42.7</v>
      </c>
    </row>
    <row r="1036" spans="2:11" ht="10.5" customHeight="1" x14ac:dyDescent="0.2">
      <c r="B1036" s="298" t="s">
        <v>144</v>
      </c>
      <c r="C1036" s="562">
        <v>42</v>
      </c>
      <c r="D1036" s="702">
        <v>1.7</v>
      </c>
      <c r="E1036" s="562">
        <v>24</v>
      </c>
      <c r="F1036" s="702">
        <v>1</v>
      </c>
      <c r="G1036" s="562">
        <v>461</v>
      </c>
      <c r="H1036" s="702">
        <v>19</v>
      </c>
      <c r="I1036" s="500">
        <v>965</v>
      </c>
      <c r="J1036" s="707">
        <v>40.6</v>
      </c>
    </row>
    <row r="1037" spans="2:11" ht="10.5" customHeight="1" x14ac:dyDescent="0.2">
      <c r="B1037" s="298" t="s">
        <v>145</v>
      </c>
      <c r="C1037" s="562">
        <v>38</v>
      </c>
      <c r="D1037" s="702">
        <v>1.5</v>
      </c>
      <c r="E1037" s="562">
        <v>25</v>
      </c>
      <c r="F1037" s="702">
        <v>1</v>
      </c>
      <c r="G1037" s="562">
        <v>486</v>
      </c>
      <c r="H1037" s="702">
        <v>19.600000000000001</v>
      </c>
      <c r="I1037" s="500">
        <v>1015</v>
      </c>
      <c r="J1037" s="707">
        <v>41.8</v>
      </c>
    </row>
    <row r="1038" spans="2:11" ht="10.5" customHeight="1" x14ac:dyDescent="0.2">
      <c r="B1038" s="298" t="s">
        <v>146</v>
      </c>
      <c r="C1038" s="562">
        <v>33</v>
      </c>
      <c r="D1038" s="702">
        <v>1.3</v>
      </c>
      <c r="E1038" s="562">
        <v>27</v>
      </c>
      <c r="F1038" s="702">
        <v>1.1000000000000001</v>
      </c>
      <c r="G1038" s="562">
        <v>564</v>
      </c>
      <c r="H1038" s="702">
        <v>22.3</v>
      </c>
      <c r="I1038" s="500">
        <v>1022</v>
      </c>
      <c r="J1038" s="707">
        <v>41.2</v>
      </c>
    </row>
    <row r="1039" spans="2:11" ht="10.5" customHeight="1" x14ac:dyDescent="0.2">
      <c r="B1039" s="298" t="s">
        <v>147</v>
      </c>
      <c r="C1039" s="562">
        <v>21</v>
      </c>
      <c r="D1039" s="702">
        <v>0.8</v>
      </c>
      <c r="E1039" s="562">
        <v>28</v>
      </c>
      <c r="F1039" s="702">
        <v>1.1000000000000001</v>
      </c>
      <c r="G1039" s="562">
        <v>454</v>
      </c>
      <c r="H1039" s="702">
        <v>17.5</v>
      </c>
      <c r="I1039" s="500">
        <v>1026</v>
      </c>
      <c r="J1039" s="707">
        <v>40.4</v>
      </c>
    </row>
    <row r="1040" spans="2:11" ht="10.5" customHeight="1" x14ac:dyDescent="0.2">
      <c r="B1040" s="298"/>
      <c r="C1040" s="562"/>
      <c r="D1040" s="702"/>
      <c r="E1040" s="562"/>
      <c r="F1040" s="702"/>
      <c r="G1040" s="562"/>
      <c r="H1040" s="702"/>
      <c r="I1040" s="500"/>
      <c r="J1040" s="707"/>
    </row>
    <row r="1041" spans="2:10" ht="10.5" customHeight="1" x14ac:dyDescent="0.2">
      <c r="B1041" s="298" t="s">
        <v>148</v>
      </c>
      <c r="C1041" s="562">
        <v>23</v>
      </c>
      <c r="D1041" s="702">
        <v>0.9</v>
      </c>
      <c r="E1041" s="562">
        <v>30</v>
      </c>
      <c r="F1041" s="702">
        <v>1.1000000000000001</v>
      </c>
      <c r="G1041" s="562">
        <v>421</v>
      </c>
      <c r="H1041" s="702">
        <v>15.8</v>
      </c>
      <c r="I1041" s="500">
        <v>1096</v>
      </c>
      <c r="J1041" s="707">
        <v>42.2</v>
      </c>
    </row>
    <row r="1042" spans="2:10" ht="10.5" customHeight="1" x14ac:dyDescent="0.2">
      <c r="B1042" s="298" t="s">
        <v>149</v>
      </c>
      <c r="C1042" s="562">
        <v>19</v>
      </c>
      <c r="D1042" s="702">
        <v>0.7</v>
      </c>
      <c r="E1042" s="562">
        <v>26</v>
      </c>
      <c r="F1042" s="702">
        <v>1</v>
      </c>
      <c r="G1042" s="562">
        <v>483</v>
      </c>
      <c r="H1042" s="702">
        <v>17.8</v>
      </c>
      <c r="I1042" s="500">
        <v>1096</v>
      </c>
      <c r="J1042" s="707">
        <v>41.3</v>
      </c>
    </row>
    <row r="1043" spans="2:10" ht="10.5" customHeight="1" x14ac:dyDescent="0.2">
      <c r="B1043" s="298" t="s">
        <v>150</v>
      </c>
      <c r="C1043" s="562">
        <v>19</v>
      </c>
      <c r="D1043" s="702">
        <v>0.7</v>
      </c>
      <c r="E1043" s="562">
        <v>25</v>
      </c>
      <c r="F1043" s="702">
        <v>0.9</v>
      </c>
      <c r="G1043" s="562">
        <v>484</v>
      </c>
      <c r="H1043" s="702">
        <v>17.399999999999999</v>
      </c>
      <c r="I1043" s="500">
        <v>1096</v>
      </c>
      <c r="J1043" s="707">
        <v>40.4</v>
      </c>
    </row>
    <row r="1044" spans="2:10" ht="10.5" customHeight="1" x14ac:dyDescent="0.2">
      <c r="B1044" s="298" t="s">
        <v>748</v>
      </c>
      <c r="C1044" s="562">
        <v>10</v>
      </c>
      <c r="D1044" s="702">
        <v>0.4</v>
      </c>
      <c r="E1044" s="562">
        <v>27</v>
      </c>
      <c r="F1044" s="702">
        <v>0.9</v>
      </c>
      <c r="G1044" s="562">
        <v>389</v>
      </c>
      <c r="H1044" s="702">
        <v>13.7</v>
      </c>
      <c r="I1044" s="500">
        <v>1135</v>
      </c>
      <c r="J1044" s="707">
        <v>40.9</v>
      </c>
    </row>
    <row r="1045" spans="2:10" ht="10.5" customHeight="1" x14ac:dyDescent="0.2">
      <c r="B1045" s="298" t="s">
        <v>749</v>
      </c>
      <c r="C1045" s="562">
        <v>24</v>
      </c>
      <c r="D1045" s="702">
        <v>0.8</v>
      </c>
      <c r="E1045" s="562">
        <v>33</v>
      </c>
      <c r="F1045" s="702">
        <v>1.1000000000000001</v>
      </c>
      <c r="G1045" s="562">
        <v>415</v>
      </c>
      <c r="H1045" s="702">
        <v>14.2</v>
      </c>
      <c r="I1045" s="500">
        <v>1112</v>
      </c>
      <c r="J1045" s="707">
        <v>39.200000000000003</v>
      </c>
    </row>
    <row r="1046" spans="2:10" ht="10.5" customHeight="1" x14ac:dyDescent="0.2">
      <c r="B1046" s="298"/>
      <c r="C1046" s="562"/>
      <c r="D1046" s="702"/>
      <c r="E1046" s="562"/>
      <c r="F1046" s="702"/>
      <c r="G1046" s="562"/>
      <c r="H1046" s="702"/>
      <c r="I1046" s="500"/>
      <c r="J1046" s="707"/>
    </row>
    <row r="1047" spans="2:10" ht="10.5" customHeight="1" x14ac:dyDescent="0.2">
      <c r="B1047" s="298" t="s">
        <v>750</v>
      </c>
      <c r="C1047" s="562">
        <v>19</v>
      </c>
      <c r="D1047" s="702">
        <v>0.6</v>
      </c>
      <c r="E1047" s="562">
        <v>34</v>
      </c>
      <c r="F1047" s="702">
        <v>1.1000000000000001</v>
      </c>
      <c r="G1047" s="562">
        <v>510</v>
      </c>
      <c r="H1047" s="702">
        <v>17</v>
      </c>
      <c r="I1047" s="500">
        <v>1181</v>
      </c>
      <c r="J1047" s="707">
        <v>40.700000000000003</v>
      </c>
    </row>
    <row r="1048" spans="2:10" ht="10.5" customHeight="1" x14ac:dyDescent="0.2">
      <c r="B1048" s="298" t="s">
        <v>751</v>
      </c>
      <c r="C1048" s="562">
        <v>12</v>
      </c>
      <c r="D1048" s="702">
        <v>0.4</v>
      </c>
      <c r="E1048" s="562">
        <v>31</v>
      </c>
      <c r="F1048" s="702">
        <v>1</v>
      </c>
      <c r="G1048" s="562">
        <v>455</v>
      </c>
      <c r="H1048" s="702">
        <v>14.8</v>
      </c>
      <c r="I1048" s="500">
        <v>1167</v>
      </c>
      <c r="J1048" s="707">
        <v>39.4</v>
      </c>
    </row>
    <row r="1049" spans="2:10" ht="10.5" customHeight="1" x14ac:dyDescent="0.2">
      <c r="B1049" s="298" t="s">
        <v>752</v>
      </c>
      <c r="C1049" s="562">
        <v>21</v>
      </c>
      <c r="D1049" s="702">
        <v>0.7</v>
      </c>
      <c r="E1049" s="562">
        <v>40</v>
      </c>
      <c r="F1049" s="702">
        <v>1.3</v>
      </c>
      <c r="G1049" s="562">
        <v>345</v>
      </c>
      <c r="H1049" s="702">
        <v>11</v>
      </c>
      <c r="I1049" s="500">
        <v>1179</v>
      </c>
      <c r="J1049" s="707">
        <v>38.9</v>
      </c>
    </row>
    <row r="1050" spans="2:10" ht="10.5" customHeight="1" x14ac:dyDescent="0.2">
      <c r="B1050" s="298" t="s">
        <v>753</v>
      </c>
      <c r="C1050" s="562">
        <v>18</v>
      </c>
      <c r="D1050" s="702">
        <v>0.6</v>
      </c>
      <c r="E1050" s="562">
        <v>35</v>
      </c>
      <c r="F1050" s="702">
        <v>1.1000000000000001</v>
      </c>
      <c r="G1050" s="562">
        <v>417</v>
      </c>
      <c r="H1050" s="702">
        <v>12.9</v>
      </c>
      <c r="I1050" s="500">
        <v>1181</v>
      </c>
      <c r="J1050" s="707">
        <v>38.1</v>
      </c>
    </row>
    <row r="1051" spans="2:10" ht="10.5" customHeight="1" x14ac:dyDescent="0.2">
      <c r="B1051" s="298" t="s">
        <v>754</v>
      </c>
      <c r="C1051" s="562">
        <v>16</v>
      </c>
      <c r="D1051" s="702">
        <v>0.5</v>
      </c>
      <c r="E1051" s="562">
        <v>30</v>
      </c>
      <c r="F1051" s="702">
        <v>0.9</v>
      </c>
      <c r="G1051" s="562">
        <v>396</v>
      </c>
      <c r="H1051" s="702">
        <v>12.2</v>
      </c>
      <c r="I1051" s="500">
        <v>1222</v>
      </c>
      <c r="J1051" s="707">
        <v>38.6</v>
      </c>
    </row>
    <row r="1052" spans="2:10" ht="10.5" customHeight="1" x14ac:dyDescent="0.2">
      <c r="B1052" s="298"/>
      <c r="C1052" s="562"/>
      <c r="D1052" s="702"/>
      <c r="E1052" s="562"/>
      <c r="F1052" s="702"/>
      <c r="G1052" s="562"/>
      <c r="H1052" s="702"/>
      <c r="I1052" s="500"/>
      <c r="J1052" s="707"/>
    </row>
    <row r="1053" spans="2:10" ht="10.5" customHeight="1" x14ac:dyDescent="0.2">
      <c r="B1053" s="298" t="s">
        <v>755</v>
      </c>
      <c r="C1053" s="562">
        <v>14</v>
      </c>
      <c r="D1053" s="702">
        <v>0.4</v>
      </c>
      <c r="E1053" s="562">
        <v>37</v>
      </c>
      <c r="F1053" s="702">
        <v>1.1000000000000001</v>
      </c>
      <c r="G1053" s="562">
        <v>412</v>
      </c>
      <c r="H1053" s="702">
        <v>12.4</v>
      </c>
      <c r="I1053" s="500">
        <v>1025</v>
      </c>
      <c r="J1053" s="707">
        <v>31.6</v>
      </c>
    </row>
    <row r="1054" spans="2:10" ht="10.5" customHeight="1" x14ac:dyDescent="0.2">
      <c r="B1054" s="298" t="s">
        <v>756</v>
      </c>
      <c r="C1054" s="562">
        <v>16</v>
      </c>
      <c r="D1054" s="702">
        <v>0.5</v>
      </c>
      <c r="E1054" s="562">
        <v>32</v>
      </c>
      <c r="F1054" s="702">
        <v>0.9</v>
      </c>
      <c r="G1054" s="562">
        <v>376</v>
      </c>
      <c r="H1054" s="702">
        <v>11.1</v>
      </c>
      <c r="I1054" s="500">
        <v>1003</v>
      </c>
      <c r="J1054" s="707">
        <v>30.3</v>
      </c>
    </row>
    <row r="1055" spans="2:10" ht="10.5" customHeight="1" x14ac:dyDescent="0.2">
      <c r="B1055" s="298" t="s">
        <v>757</v>
      </c>
      <c r="C1055" s="562">
        <v>16</v>
      </c>
      <c r="D1055" s="702">
        <v>0.5</v>
      </c>
      <c r="E1055" s="562">
        <v>38</v>
      </c>
      <c r="F1055" s="702">
        <v>1.1000000000000001</v>
      </c>
      <c r="G1055" s="562">
        <v>398</v>
      </c>
      <c r="H1055" s="702">
        <v>11.4</v>
      </c>
      <c r="I1055" s="500">
        <v>1177</v>
      </c>
      <c r="J1055" s="707">
        <v>34.700000000000003</v>
      </c>
    </row>
    <row r="1056" spans="2:10" ht="10.5" customHeight="1" x14ac:dyDescent="0.2">
      <c r="B1056" s="298" t="s">
        <v>758</v>
      </c>
      <c r="C1056" s="562">
        <v>18</v>
      </c>
      <c r="D1056" s="702">
        <v>0.5</v>
      </c>
      <c r="E1056" s="562">
        <v>42</v>
      </c>
      <c r="F1056" s="702">
        <v>1.2</v>
      </c>
      <c r="G1056" s="562">
        <v>362</v>
      </c>
      <c r="H1056" s="702">
        <v>10.199999999999999</v>
      </c>
      <c r="I1056" s="500">
        <v>1152</v>
      </c>
      <c r="J1056" s="707">
        <v>33.299999999999997</v>
      </c>
    </row>
    <row r="1057" spans="2:10" ht="10.5" customHeight="1" x14ac:dyDescent="0.2">
      <c r="B1057" s="298" t="s">
        <v>759</v>
      </c>
      <c r="C1057" s="562">
        <v>16</v>
      </c>
      <c r="D1057" s="702">
        <v>0.5</v>
      </c>
      <c r="E1057" s="562">
        <v>42</v>
      </c>
      <c r="F1057" s="702">
        <v>1.2</v>
      </c>
      <c r="G1057" s="562">
        <v>380</v>
      </c>
      <c r="H1057" s="702">
        <v>10.5</v>
      </c>
      <c r="I1057" s="500">
        <v>1167</v>
      </c>
      <c r="J1057" s="707">
        <v>33</v>
      </c>
    </row>
    <row r="1058" spans="2:10" ht="10.5" customHeight="1" x14ac:dyDescent="0.2">
      <c r="B1058" s="298"/>
      <c r="C1058" s="562"/>
      <c r="D1058" s="702"/>
      <c r="E1058" s="562"/>
      <c r="F1058" s="702"/>
      <c r="G1058" s="562"/>
      <c r="H1058" s="702"/>
      <c r="I1058" s="500"/>
      <c r="J1058" s="707"/>
    </row>
    <row r="1059" spans="2:10" ht="10.5" customHeight="1" x14ac:dyDescent="0.2">
      <c r="B1059" s="298" t="s">
        <v>760</v>
      </c>
      <c r="C1059" s="562">
        <v>18</v>
      </c>
      <c r="D1059" s="702">
        <v>0.5</v>
      </c>
      <c r="E1059" s="562">
        <v>43</v>
      </c>
      <c r="F1059" s="702">
        <v>1.2</v>
      </c>
      <c r="G1059" s="562">
        <v>469</v>
      </c>
      <c r="H1059" s="702">
        <v>12.7</v>
      </c>
      <c r="I1059" s="500">
        <v>1153</v>
      </c>
      <c r="J1059" s="707">
        <v>31.9</v>
      </c>
    </row>
    <row r="1060" spans="2:10" ht="10.5" customHeight="1" x14ac:dyDescent="0.2">
      <c r="B1060" s="298" t="s">
        <v>761</v>
      </c>
      <c r="C1060" s="562">
        <v>14</v>
      </c>
      <c r="D1060" s="702">
        <v>0.4</v>
      </c>
      <c r="E1060" s="562">
        <v>43</v>
      </c>
      <c r="F1060" s="702">
        <v>1.1000000000000001</v>
      </c>
      <c r="G1060" s="562">
        <v>465</v>
      </c>
      <c r="H1060" s="702">
        <v>12.4</v>
      </c>
      <c r="I1060" s="500">
        <v>1174</v>
      </c>
      <c r="J1060" s="707">
        <v>31.8</v>
      </c>
    </row>
    <row r="1061" spans="2:10" ht="10.5" customHeight="1" x14ac:dyDescent="0.2">
      <c r="B1061" s="298" t="s">
        <v>449</v>
      </c>
      <c r="C1061" s="562">
        <v>15</v>
      </c>
      <c r="D1061" s="702">
        <v>0.4</v>
      </c>
      <c r="E1061" s="562">
        <v>31</v>
      </c>
      <c r="F1061" s="702">
        <v>0.8</v>
      </c>
      <c r="G1061" s="562">
        <v>298</v>
      </c>
      <c r="H1061" s="702">
        <v>7.8</v>
      </c>
      <c r="I1061" s="500">
        <v>1092</v>
      </c>
      <c r="J1061" s="707">
        <v>28.9</v>
      </c>
    </row>
    <row r="1062" spans="2:10" ht="10.5" customHeight="1" x14ac:dyDescent="0.2">
      <c r="B1062" s="298" t="s">
        <v>450</v>
      </c>
      <c r="C1062" s="562">
        <v>15</v>
      </c>
      <c r="D1062" s="702">
        <v>0.4</v>
      </c>
      <c r="E1062" s="562">
        <v>34</v>
      </c>
      <c r="F1062" s="702">
        <v>0.9</v>
      </c>
      <c r="G1062" s="562">
        <v>397</v>
      </c>
      <c r="H1062" s="702">
        <v>10.3</v>
      </c>
      <c r="I1062" s="500">
        <v>1088</v>
      </c>
      <c r="J1062" s="707">
        <v>28.2</v>
      </c>
    </row>
    <row r="1063" spans="2:10" ht="10.5" customHeight="1" x14ac:dyDescent="0.2">
      <c r="B1063" s="298" t="s">
        <v>451</v>
      </c>
      <c r="C1063" s="562">
        <v>14</v>
      </c>
      <c r="D1063" s="702">
        <v>0.4</v>
      </c>
      <c r="E1063" s="562">
        <v>41</v>
      </c>
      <c r="F1063" s="702">
        <v>1</v>
      </c>
      <c r="G1063" s="562">
        <v>437</v>
      </c>
      <c r="H1063" s="702">
        <v>11.2</v>
      </c>
      <c r="I1063" s="500">
        <v>1397</v>
      </c>
      <c r="J1063" s="707">
        <v>35.4</v>
      </c>
    </row>
    <row r="1064" spans="2:10" ht="10.5" customHeight="1" x14ac:dyDescent="0.2">
      <c r="B1064" s="298"/>
      <c r="C1064" s="562"/>
      <c r="D1064" s="702"/>
      <c r="E1064" s="562"/>
      <c r="F1064" s="702"/>
      <c r="G1064" s="562"/>
      <c r="H1064" s="702"/>
      <c r="I1064" s="500"/>
      <c r="J1064" s="707"/>
    </row>
    <row r="1065" spans="2:10" ht="10.5" customHeight="1" x14ac:dyDescent="0.2">
      <c r="B1065" s="298" t="s">
        <v>320</v>
      </c>
      <c r="C1065" s="562">
        <v>15</v>
      </c>
      <c r="D1065" s="702">
        <v>0.4</v>
      </c>
      <c r="E1065" s="562">
        <v>45</v>
      </c>
      <c r="F1065" s="702">
        <v>1.1000000000000001</v>
      </c>
      <c r="G1065" s="562">
        <v>305</v>
      </c>
      <c r="H1065" s="702">
        <v>7.7</v>
      </c>
      <c r="I1065" s="500">
        <v>1487</v>
      </c>
      <c r="J1065" s="707">
        <v>36.6</v>
      </c>
    </row>
    <row r="1066" spans="2:10" ht="10.5" customHeight="1" x14ac:dyDescent="0.2">
      <c r="B1066" s="298" t="s">
        <v>321</v>
      </c>
      <c r="C1066" s="562">
        <v>12</v>
      </c>
      <c r="D1066" s="702">
        <v>0.3</v>
      </c>
      <c r="E1066" s="562">
        <v>39</v>
      </c>
      <c r="F1066" s="702">
        <v>1</v>
      </c>
      <c r="G1066" s="562">
        <v>295</v>
      </c>
      <c r="H1066" s="702">
        <v>7.3</v>
      </c>
      <c r="I1066" s="500">
        <v>1571</v>
      </c>
      <c r="J1066" s="707">
        <v>38.1</v>
      </c>
    </row>
    <row r="1067" spans="2:10" ht="10.5" customHeight="1" x14ac:dyDescent="0.2">
      <c r="B1067" s="298" t="s">
        <v>322</v>
      </c>
      <c r="C1067" s="562">
        <v>15</v>
      </c>
      <c r="D1067" s="702">
        <v>0.4</v>
      </c>
      <c r="E1067" s="562">
        <v>45</v>
      </c>
      <c r="F1067" s="702">
        <v>1.1000000000000001</v>
      </c>
      <c r="G1067" s="562">
        <v>311</v>
      </c>
      <c r="H1067" s="702">
        <v>7.6</v>
      </c>
      <c r="I1067" s="500">
        <v>1608</v>
      </c>
      <c r="J1067" s="707">
        <v>38.200000000000003</v>
      </c>
    </row>
    <row r="1068" spans="2:10" ht="10.5" customHeight="1" x14ac:dyDescent="0.2">
      <c r="B1068" s="298" t="s">
        <v>323</v>
      </c>
      <c r="C1068" s="562">
        <v>13</v>
      </c>
      <c r="D1068" s="702">
        <v>0.3</v>
      </c>
      <c r="E1068" s="562">
        <v>37</v>
      </c>
      <c r="F1068" s="702">
        <v>0.9</v>
      </c>
      <c r="G1068" s="562">
        <v>349</v>
      </c>
      <c r="H1068" s="702">
        <v>8.3000000000000007</v>
      </c>
      <c r="I1068" s="500">
        <v>1606</v>
      </c>
      <c r="J1068" s="707">
        <v>37.299999999999997</v>
      </c>
    </row>
    <row r="1069" spans="2:10" ht="10.5" customHeight="1" x14ac:dyDescent="0.2">
      <c r="B1069" s="298" t="s">
        <v>279</v>
      </c>
      <c r="C1069" s="562">
        <v>10</v>
      </c>
      <c r="D1069" s="702">
        <v>0.2</v>
      </c>
      <c r="E1069" s="562">
        <v>39</v>
      </c>
      <c r="F1069" s="702">
        <v>0.9</v>
      </c>
      <c r="G1069" s="562">
        <v>273</v>
      </c>
      <c r="H1069" s="702">
        <v>6.4</v>
      </c>
      <c r="I1069" s="500">
        <v>1284</v>
      </c>
      <c r="J1069" s="707">
        <v>29.4</v>
      </c>
    </row>
    <row r="1070" spans="2:10" ht="10.5" customHeight="1" x14ac:dyDescent="0.2">
      <c r="B1070" s="298"/>
      <c r="C1070" s="562"/>
      <c r="D1070" s="702"/>
      <c r="E1070" s="562"/>
      <c r="F1070" s="702"/>
      <c r="G1070" s="562"/>
      <c r="H1070" s="702"/>
      <c r="I1070" s="500"/>
      <c r="J1070" s="707"/>
    </row>
    <row r="1071" spans="2:10" ht="10.5" customHeight="1" x14ac:dyDescent="0.2">
      <c r="B1071" s="298" t="s">
        <v>324</v>
      </c>
      <c r="C1071" s="562">
        <v>12</v>
      </c>
      <c r="D1071" s="702">
        <v>0.3</v>
      </c>
      <c r="E1071" s="562">
        <v>37</v>
      </c>
      <c r="F1071" s="702">
        <v>0.8</v>
      </c>
      <c r="G1071" s="562">
        <v>328</v>
      </c>
      <c r="H1071" s="702">
        <v>7.5</v>
      </c>
      <c r="I1071" s="500">
        <v>1575</v>
      </c>
      <c r="J1071" s="707">
        <v>35.4</v>
      </c>
    </row>
    <row r="1072" spans="2:10" ht="10.5" customHeight="1" x14ac:dyDescent="0.2">
      <c r="B1072" s="298" t="s">
        <v>325</v>
      </c>
      <c r="C1072" s="555">
        <v>12</v>
      </c>
      <c r="D1072" s="700">
        <v>0.3</v>
      </c>
      <c r="E1072" s="555">
        <v>38</v>
      </c>
      <c r="F1072" s="700">
        <v>0.8</v>
      </c>
      <c r="G1072" s="555">
        <v>323</v>
      </c>
      <c r="H1072" s="700">
        <v>7.2</v>
      </c>
      <c r="I1072" s="502">
        <v>1611</v>
      </c>
      <c r="J1072" s="707">
        <v>35.4</v>
      </c>
    </row>
    <row r="1073" spans="2:10" ht="10.5" customHeight="1" x14ac:dyDescent="0.2">
      <c r="B1073" s="298" t="s">
        <v>278</v>
      </c>
      <c r="C1073" s="555">
        <v>9</v>
      </c>
      <c r="D1073" s="700">
        <v>0.2</v>
      </c>
      <c r="E1073" s="555">
        <v>36</v>
      </c>
      <c r="F1073" s="700">
        <v>0.8</v>
      </c>
      <c r="G1073" s="555">
        <v>476</v>
      </c>
      <c r="H1073" s="700">
        <v>10.4</v>
      </c>
      <c r="I1073" s="502">
        <v>1528</v>
      </c>
      <c r="J1073" s="707">
        <v>32.9</v>
      </c>
    </row>
    <row r="1074" spans="2:10" ht="10.5" customHeight="1" x14ac:dyDescent="0.2">
      <c r="B1074" s="319" t="s">
        <v>715</v>
      </c>
      <c r="C1074" s="555">
        <v>15</v>
      </c>
      <c r="D1074" s="700">
        <v>0.3</v>
      </c>
      <c r="E1074" s="555">
        <v>39</v>
      </c>
      <c r="F1074" s="700">
        <v>0.8</v>
      </c>
      <c r="G1074" s="555">
        <v>374</v>
      </c>
      <c r="H1074" s="700">
        <v>8.1</v>
      </c>
      <c r="I1074" s="502">
        <v>1626</v>
      </c>
      <c r="J1074" s="707">
        <v>34.9</v>
      </c>
    </row>
    <row r="1075" spans="2:10" ht="10.5" customHeight="1" x14ac:dyDescent="0.2">
      <c r="B1075" s="319" t="s">
        <v>743</v>
      </c>
      <c r="C1075" s="555">
        <v>12</v>
      </c>
      <c r="D1075" s="700">
        <v>0.3</v>
      </c>
      <c r="E1075" s="555">
        <v>38</v>
      </c>
      <c r="F1075" s="700">
        <v>0.8</v>
      </c>
      <c r="G1075" s="555">
        <v>340</v>
      </c>
      <c r="H1075" s="700">
        <v>7.3</v>
      </c>
      <c r="I1075" s="502">
        <v>1835</v>
      </c>
      <c r="J1075" s="707">
        <v>39.1</v>
      </c>
    </row>
    <row r="1076" spans="2:10" ht="10.5" customHeight="1" x14ac:dyDescent="0.2">
      <c r="B1076" s="319"/>
      <c r="C1076" s="555"/>
      <c r="D1076" s="700"/>
      <c r="E1076" s="555"/>
      <c r="F1076" s="700"/>
      <c r="G1076" s="555"/>
      <c r="H1076" s="700"/>
      <c r="I1076" s="502"/>
      <c r="J1076" s="707"/>
    </row>
    <row r="1077" spans="2:10" ht="10.5" customHeight="1" x14ac:dyDescent="0.2">
      <c r="B1077" s="319" t="s">
        <v>496</v>
      </c>
      <c r="C1077" s="562" t="s">
        <v>452</v>
      </c>
      <c r="D1077" s="702" t="s">
        <v>452</v>
      </c>
      <c r="E1077" s="562" t="s">
        <v>452</v>
      </c>
      <c r="F1077" s="702" t="s">
        <v>452</v>
      </c>
      <c r="G1077" s="562" t="s">
        <v>452</v>
      </c>
      <c r="H1077" s="702" t="s">
        <v>452</v>
      </c>
      <c r="I1077" s="500">
        <v>1697</v>
      </c>
      <c r="J1077" s="707">
        <v>35.799999999999997</v>
      </c>
    </row>
    <row r="1078" spans="2:10" ht="10.5" customHeight="1" x14ac:dyDescent="0.2">
      <c r="B1078" s="319" t="s">
        <v>382</v>
      </c>
      <c r="C1078" s="562" t="s">
        <v>452</v>
      </c>
      <c r="D1078" s="702" t="s">
        <v>452</v>
      </c>
      <c r="E1078" s="562" t="s">
        <v>452</v>
      </c>
      <c r="F1078" s="702" t="s">
        <v>452</v>
      </c>
      <c r="G1078" s="562" t="s">
        <v>452</v>
      </c>
      <c r="H1078" s="702" t="s">
        <v>452</v>
      </c>
      <c r="I1078" s="500">
        <v>1799</v>
      </c>
      <c r="J1078" s="707">
        <v>37.6</v>
      </c>
    </row>
    <row r="1079" spans="2:10" ht="10.5" customHeight="1" x14ac:dyDescent="0.2">
      <c r="B1079" s="319" t="s">
        <v>795</v>
      </c>
      <c r="C1079" s="562" t="s">
        <v>452</v>
      </c>
      <c r="D1079" s="702" t="s">
        <v>452</v>
      </c>
      <c r="E1079" s="562" t="s">
        <v>452</v>
      </c>
      <c r="F1079" s="702" t="s">
        <v>452</v>
      </c>
      <c r="G1079" s="562" t="s">
        <v>452</v>
      </c>
      <c r="H1079" s="702" t="s">
        <v>452</v>
      </c>
      <c r="I1079" s="500">
        <v>1819</v>
      </c>
      <c r="J1079" s="707">
        <v>37.4</v>
      </c>
    </row>
    <row r="1080" spans="2:10" ht="10.5" customHeight="1" x14ac:dyDescent="0.2">
      <c r="B1080" s="319" t="s">
        <v>490</v>
      </c>
      <c r="C1080" s="555" t="s">
        <v>452</v>
      </c>
      <c r="D1080" s="700" t="s">
        <v>452</v>
      </c>
      <c r="E1080" s="555" t="s">
        <v>452</v>
      </c>
      <c r="F1080" s="700" t="s">
        <v>452</v>
      </c>
      <c r="G1080" s="555" t="s">
        <v>452</v>
      </c>
      <c r="H1080" s="700" t="s">
        <v>452</v>
      </c>
      <c r="I1080" s="502">
        <v>1788</v>
      </c>
      <c r="J1080" s="707">
        <v>36.299999999999997</v>
      </c>
    </row>
    <row r="1081" spans="2:10" ht="10.5" customHeight="1" x14ac:dyDescent="0.2">
      <c r="B1081" s="319" t="s">
        <v>709</v>
      </c>
      <c r="C1081" s="555" t="s">
        <v>452</v>
      </c>
      <c r="D1081" s="700" t="s">
        <v>452</v>
      </c>
      <c r="E1081" s="555" t="s">
        <v>452</v>
      </c>
      <c r="F1081" s="700" t="s">
        <v>452</v>
      </c>
      <c r="G1081" s="555" t="s">
        <v>452</v>
      </c>
      <c r="H1081" s="700" t="s">
        <v>452</v>
      </c>
      <c r="I1081" s="502">
        <v>1868</v>
      </c>
      <c r="J1081" s="700">
        <v>37.4</v>
      </c>
    </row>
    <row r="1082" spans="2:10" ht="10.5" customHeight="1" x14ac:dyDescent="0.2">
      <c r="B1082" s="319"/>
      <c r="C1082" s="555"/>
      <c r="D1082" s="700"/>
      <c r="E1082" s="555"/>
      <c r="F1082" s="700"/>
      <c r="G1082" s="555"/>
      <c r="H1082" s="700"/>
      <c r="I1082" s="502"/>
      <c r="J1082" s="707"/>
    </row>
    <row r="1083" spans="2:10" ht="10.5" customHeight="1" x14ac:dyDescent="0.2">
      <c r="B1083" s="491" t="s">
        <v>332</v>
      </c>
      <c r="C1083" s="871" t="s">
        <v>452</v>
      </c>
      <c r="D1083" s="739" t="s">
        <v>452</v>
      </c>
      <c r="E1083" s="871" t="s">
        <v>452</v>
      </c>
      <c r="F1083" s="739" t="s">
        <v>452</v>
      </c>
      <c r="G1083" s="871" t="s">
        <v>452</v>
      </c>
      <c r="H1083" s="739" t="s">
        <v>452</v>
      </c>
      <c r="I1083" s="873">
        <v>1852</v>
      </c>
      <c r="J1083" s="739">
        <v>35.799999999999997</v>
      </c>
    </row>
    <row r="1084" spans="2:10" ht="10.5" customHeight="1" x14ac:dyDescent="0.2">
      <c r="B1084" s="491" t="s">
        <v>335</v>
      </c>
      <c r="C1084" s="871" t="s">
        <v>452</v>
      </c>
      <c r="D1084" s="739" t="s">
        <v>452</v>
      </c>
      <c r="E1084" s="871" t="s">
        <v>452</v>
      </c>
      <c r="F1084" s="739" t="s">
        <v>452</v>
      </c>
      <c r="G1084" s="871" t="s">
        <v>452</v>
      </c>
      <c r="H1084" s="739" t="s">
        <v>452</v>
      </c>
      <c r="I1084" s="873">
        <v>1916</v>
      </c>
      <c r="J1084" s="739">
        <v>36.6</v>
      </c>
    </row>
    <row r="1085" spans="2:10" ht="10.5" customHeight="1" x14ac:dyDescent="0.2">
      <c r="B1085" s="491" t="s">
        <v>1318</v>
      </c>
      <c r="C1085" s="871" t="s">
        <v>452</v>
      </c>
      <c r="D1085" s="739" t="s">
        <v>452</v>
      </c>
      <c r="E1085" s="871" t="s">
        <v>452</v>
      </c>
      <c r="F1085" s="739" t="s">
        <v>452</v>
      </c>
      <c r="G1085" s="871" t="s">
        <v>452</v>
      </c>
      <c r="H1085" s="739" t="s">
        <v>452</v>
      </c>
      <c r="I1085" s="873">
        <v>1931</v>
      </c>
      <c r="J1085" s="739">
        <v>36.5</v>
      </c>
    </row>
    <row r="1086" spans="2:10" ht="10.5" customHeight="1" x14ac:dyDescent="0.2">
      <c r="B1086" s="491" t="s">
        <v>1356</v>
      </c>
      <c r="C1086" s="871" t="s">
        <v>452</v>
      </c>
      <c r="D1086" s="739" t="s">
        <v>452</v>
      </c>
      <c r="E1086" s="871" t="s">
        <v>452</v>
      </c>
      <c r="F1086" s="739" t="s">
        <v>452</v>
      </c>
      <c r="G1086" s="871" t="s">
        <v>452</v>
      </c>
      <c r="H1086" s="739" t="s">
        <v>452</v>
      </c>
      <c r="I1086" s="873">
        <v>1976</v>
      </c>
      <c r="J1086" s="739">
        <v>36.6</v>
      </c>
    </row>
    <row r="1087" spans="2:10" ht="10.5" customHeight="1" x14ac:dyDescent="0.2">
      <c r="B1087" s="491" t="s">
        <v>1357</v>
      </c>
      <c r="C1087" s="871" t="s">
        <v>452</v>
      </c>
      <c r="D1087" s="739" t="s">
        <v>452</v>
      </c>
      <c r="E1087" s="871" t="s">
        <v>452</v>
      </c>
      <c r="F1087" s="739" t="s">
        <v>452</v>
      </c>
      <c r="G1087" s="871" t="s">
        <v>452</v>
      </c>
      <c r="H1087" s="739" t="s">
        <v>452</v>
      </c>
      <c r="I1087" s="873">
        <v>2121</v>
      </c>
      <c r="J1087" s="739">
        <v>38.6</v>
      </c>
    </row>
    <row r="1088" spans="2:10" ht="10.5" customHeight="1" x14ac:dyDescent="0.2">
      <c r="B1088" s="491"/>
      <c r="C1088" s="871"/>
      <c r="D1088" s="739"/>
      <c r="E1088" s="871"/>
      <c r="F1088" s="739"/>
      <c r="G1088" s="871"/>
      <c r="H1088" s="739"/>
      <c r="I1088" s="873"/>
      <c r="J1088" s="739"/>
    </row>
    <row r="1089" spans="2:10" ht="10.5" customHeight="1" x14ac:dyDescent="0.2">
      <c r="B1089" s="491" t="s">
        <v>1400</v>
      </c>
      <c r="C1089" s="871" t="s">
        <v>452</v>
      </c>
      <c r="D1089" s="739" t="s">
        <v>452</v>
      </c>
      <c r="E1089" s="871" t="s">
        <v>452</v>
      </c>
      <c r="F1089" s="739" t="s">
        <v>452</v>
      </c>
      <c r="G1089" s="871" t="s">
        <v>452</v>
      </c>
      <c r="H1089" s="739" t="s">
        <v>452</v>
      </c>
      <c r="I1089" s="873">
        <v>2126</v>
      </c>
      <c r="J1089" s="739" t="s">
        <v>1496</v>
      </c>
    </row>
    <row r="1090" spans="2:10" ht="10.5" customHeight="1" x14ac:dyDescent="0.2">
      <c r="B1090" s="492" t="s">
        <v>1423</v>
      </c>
      <c r="C1090" s="872" t="s">
        <v>452</v>
      </c>
      <c r="D1090" s="740" t="s">
        <v>452</v>
      </c>
      <c r="E1090" s="872" t="s">
        <v>452</v>
      </c>
      <c r="F1090" s="740" t="s">
        <v>452</v>
      </c>
      <c r="G1090" s="872" t="s">
        <v>452</v>
      </c>
      <c r="H1090" s="740" t="s">
        <v>452</v>
      </c>
      <c r="I1090" s="874">
        <v>2207</v>
      </c>
      <c r="J1090" s="740" t="s">
        <v>1497</v>
      </c>
    </row>
    <row r="1091" spans="2:10" ht="6" customHeight="1" x14ac:dyDescent="0.2">
      <c r="B1091" s="1237"/>
      <c r="C1091" s="1350"/>
      <c r="D1091" s="1351"/>
      <c r="E1091" s="1350"/>
      <c r="F1091" s="1351"/>
      <c r="G1091" s="1350"/>
      <c r="H1091" s="1351"/>
      <c r="I1091" s="1352"/>
      <c r="J1091" s="1351"/>
    </row>
    <row r="1092" spans="2:10" ht="9.75" customHeight="1" x14ac:dyDescent="0.2">
      <c r="B1092" s="1241" t="s">
        <v>1255</v>
      </c>
      <c r="C1092" s="1241"/>
    </row>
    <row r="1093" spans="2:10" ht="10.5" customHeight="1" x14ac:dyDescent="0.2">
      <c r="B1093" s="1241" t="s">
        <v>1256</v>
      </c>
      <c r="C1093" s="1241" t="s">
        <v>187</v>
      </c>
    </row>
    <row r="1094" spans="2:10" ht="10.5" customHeight="1" x14ac:dyDescent="0.2">
      <c r="B1094" s="1241"/>
      <c r="C1094" s="1241" t="s">
        <v>113</v>
      </c>
      <c r="J1094" s="59"/>
    </row>
    <row r="1095" spans="2:10" ht="10.5" customHeight="1" x14ac:dyDescent="0.2">
      <c r="B1095" s="208"/>
      <c r="C1095" s="211"/>
      <c r="D1095" s="51"/>
      <c r="E1095" s="51"/>
      <c r="F1095" s="51"/>
      <c r="G1095" s="51"/>
      <c r="H1095" s="51"/>
      <c r="I1095" s="51"/>
      <c r="J1095" s="51"/>
    </row>
    <row r="1096" spans="2:10" ht="10.5" customHeight="1" x14ac:dyDescent="0.2"/>
    <row r="1097" spans="2:10" ht="10.5" customHeight="1" x14ac:dyDescent="0.2"/>
    <row r="1098" spans="2:10" ht="10.5" customHeight="1" x14ac:dyDescent="0.2"/>
    <row r="1099" spans="2:10" ht="10.5" customHeight="1" x14ac:dyDescent="0.2"/>
    <row r="1100" spans="2:10" ht="10.5" customHeight="1" x14ac:dyDescent="0.2"/>
    <row r="1101" spans="2:10" ht="10.5" customHeight="1" x14ac:dyDescent="0.2">
      <c r="G1101" s="149">
        <v>73</v>
      </c>
    </row>
    <row r="1102" spans="2:10" ht="6.75" customHeight="1" x14ac:dyDescent="0.2"/>
    <row r="1103" spans="2:10" ht="9" customHeight="1" x14ac:dyDescent="0.2"/>
    <row r="1104" spans="2:10" ht="9" customHeight="1" x14ac:dyDescent="0.2"/>
    <row r="1105" ht="9" customHeight="1" x14ac:dyDescent="0.2"/>
    <row r="1106" ht="9" customHeight="1" x14ac:dyDescent="0.2"/>
    <row r="1107" ht="9" customHeight="1" x14ac:dyDescent="0.2"/>
    <row r="1108" ht="6.75" customHeight="1" x14ac:dyDescent="0.2"/>
    <row r="1109" ht="9" customHeight="1" x14ac:dyDescent="0.2"/>
    <row r="1110" ht="9" customHeight="1" x14ac:dyDescent="0.2"/>
    <row r="1111" ht="9" customHeight="1" x14ac:dyDescent="0.2"/>
    <row r="1112" ht="9" customHeight="1" x14ac:dyDescent="0.2"/>
    <row r="1113" ht="9" customHeight="1" x14ac:dyDescent="0.2"/>
    <row r="1114" ht="6.75" customHeight="1" x14ac:dyDescent="0.2"/>
    <row r="1115" ht="9" customHeight="1" x14ac:dyDescent="0.2"/>
    <row r="1116" ht="9" customHeight="1" x14ac:dyDescent="0.2"/>
    <row r="1117" ht="9" customHeight="1" x14ac:dyDescent="0.2"/>
    <row r="1118" ht="9" customHeight="1" x14ac:dyDescent="0.2"/>
    <row r="1119" ht="9" customHeight="1" x14ac:dyDescent="0.2"/>
    <row r="1120" ht="6.75" customHeight="1" x14ac:dyDescent="0.2"/>
    <row r="1121" ht="9" customHeight="1" x14ac:dyDescent="0.2"/>
    <row r="1122" ht="9" customHeight="1" x14ac:dyDescent="0.2"/>
    <row r="1123" ht="9" customHeight="1" x14ac:dyDescent="0.2"/>
    <row r="1124" ht="9" customHeight="1" x14ac:dyDescent="0.2"/>
    <row r="1125" ht="9" customHeight="1" x14ac:dyDescent="0.2"/>
    <row r="1126" ht="6.75" customHeight="1" x14ac:dyDescent="0.2"/>
    <row r="1127" ht="9" customHeight="1" x14ac:dyDescent="0.2"/>
    <row r="1128" ht="9" customHeight="1" x14ac:dyDescent="0.2"/>
    <row r="1129" ht="9" customHeight="1" x14ac:dyDescent="0.2"/>
    <row r="1130" ht="9" customHeight="1" x14ac:dyDescent="0.2"/>
    <row r="1131" ht="9" customHeight="1" x14ac:dyDescent="0.2"/>
    <row r="1132" ht="6.75" customHeight="1" x14ac:dyDescent="0.2"/>
    <row r="1133" ht="9" customHeight="1" x14ac:dyDescent="0.2"/>
    <row r="1134" ht="9" customHeight="1" x14ac:dyDescent="0.2"/>
    <row r="1135" ht="9" customHeight="1" x14ac:dyDescent="0.2"/>
    <row r="1136" ht="9" customHeight="1" x14ac:dyDescent="0.2"/>
    <row r="1137" spans="2:4" ht="9" customHeight="1" x14ac:dyDescent="0.2"/>
    <row r="1138" spans="2:4" ht="6.75" customHeight="1" x14ac:dyDescent="0.2"/>
    <row r="1139" spans="2:4" ht="9" customHeight="1" x14ac:dyDescent="0.2"/>
    <row r="1140" spans="2:4" ht="9" customHeight="1" x14ac:dyDescent="0.2"/>
    <row r="1141" spans="2:4" ht="9" customHeight="1" x14ac:dyDescent="0.2"/>
    <row r="1142" spans="2:4" ht="14.25" customHeight="1" x14ac:dyDescent="0.2"/>
    <row r="1143" spans="2:4" ht="11.45" customHeight="1" x14ac:dyDescent="0.2">
      <c r="B1143" s="75"/>
      <c r="C1143" s="75"/>
      <c r="D1143" s="75"/>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393">
    <mergeCell ref="E291:E292"/>
    <mergeCell ref="C861:F861"/>
    <mergeCell ref="G861:H861"/>
    <mergeCell ref="I861:J861"/>
    <mergeCell ref="C860:F860"/>
    <mergeCell ref="G860:H860"/>
    <mergeCell ref="I860:J860"/>
    <mergeCell ref="B737:C738"/>
    <mergeCell ref="G871:J871"/>
    <mergeCell ref="I851:J851"/>
    <mergeCell ref="I854:J854"/>
    <mergeCell ref="I862:J862"/>
    <mergeCell ref="G856:H856"/>
    <mergeCell ref="G857:H857"/>
    <mergeCell ref="G858:H858"/>
    <mergeCell ref="G862:H862"/>
    <mergeCell ref="E849:F849"/>
    <mergeCell ref="I858:J858"/>
    <mergeCell ref="G852:H852"/>
    <mergeCell ref="G853:H853"/>
    <mergeCell ref="G854:H854"/>
    <mergeCell ref="I849:J849"/>
    <mergeCell ref="C859:F859"/>
    <mergeCell ref="G859:H859"/>
    <mergeCell ref="I859:J859"/>
    <mergeCell ref="C849:D849"/>
    <mergeCell ref="I857:J857"/>
    <mergeCell ref="C851:F851"/>
    <mergeCell ref="C852:F852"/>
    <mergeCell ref="C853:F853"/>
    <mergeCell ref="C854:F854"/>
    <mergeCell ref="C856:F856"/>
    <mergeCell ref="C843:D843"/>
    <mergeCell ref="I842:J842"/>
    <mergeCell ref="I848:J848"/>
    <mergeCell ref="C844:D844"/>
    <mergeCell ref="C842:D842"/>
    <mergeCell ref="I853:J853"/>
    <mergeCell ref="I850:J850"/>
    <mergeCell ref="I852:J852"/>
    <mergeCell ref="G848:H848"/>
    <mergeCell ref="G849:H849"/>
    <mergeCell ref="G850:H850"/>
    <mergeCell ref="G851:H851"/>
    <mergeCell ref="C838:D838"/>
    <mergeCell ref="I846:J846"/>
    <mergeCell ref="I843:J843"/>
    <mergeCell ref="E846:F846"/>
    <mergeCell ref="E847:F847"/>
    <mergeCell ref="I845:J845"/>
    <mergeCell ref="C840:D840"/>
    <mergeCell ref="E843:F843"/>
    <mergeCell ref="E839:F839"/>
    <mergeCell ref="G843:H843"/>
    <mergeCell ref="I847:J847"/>
    <mergeCell ref="G845:H845"/>
    <mergeCell ref="G846:H846"/>
    <mergeCell ref="G847:H847"/>
    <mergeCell ref="G844:H844"/>
    <mergeCell ref="I844:J844"/>
    <mergeCell ref="G839:H839"/>
    <mergeCell ref="E838:F838"/>
    <mergeCell ref="C839:D839"/>
    <mergeCell ref="I841:J841"/>
    <mergeCell ref="C841:D841"/>
    <mergeCell ref="E842:F842"/>
    <mergeCell ref="G841:H841"/>
    <mergeCell ref="G842:H842"/>
    <mergeCell ref="I831:J831"/>
    <mergeCell ref="I839:J839"/>
    <mergeCell ref="I838:J838"/>
    <mergeCell ref="E840:F840"/>
    <mergeCell ref="E827:F827"/>
    <mergeCell ref="E828:F828"/>
    <mergeCell ref="E829:F829"/>
    <mergeCell ref="G835:H835"/>
    <mergeCell ref="I840:J840"/>
    <mergeCell ref="I837:J837"/>
    <mergeCell ref="G840:H840"/>
    <mergeCell ref="E836:F836"/>
    <mergeCell ref="E835:F835"/>
    <mergeCell ref="G827:H827"/>
    <mergeCell ref="I830:J830"/>
    <mergeCell ref="I836:J836"/>
    <mergeCell ref="I835:J835"/>
    <mergeCell ref="G836:H836"/>
    <mergeCell ref="G838:H838"/>
    <mergeCell ref="G837:H837"/>
    <mergeCell ref="I832:J832"/>
    <mergeCell ref="I833:J833"/>
    <mergeCell ref="I834:J834"/>
    <mergeCell ref="I829:J829"/>
    <mergeCell ref="F2:F3"/>
    <mergeCell ref="B2:B4"/>
    <mergeCell ref="F974:G974"/>
    <mergeCell ref="F981:G981"/>
    <mergeCell ref="F983:G983"/>
    <mergeCell ref="I889:I890"/>
    <mergeCell ref="F966:G966"/>
    <mergeCell ref="C968:D968"/>
    <mergeCell ref="C969:D969"/>
    <mergeCell ref="C964:D964"/>
    <mergeCell ref="I77:I78"/>
    <mergeCell ref="B77:B79"/>
    <mergeCell ref="C79:K79"/>
    <mergeCell ref="K77:K78"/>
    <mergeCell ref="C153:C154"/>
    <mergeCell ref="C291:C292"/>
    <mergeCell ref="B153:B155"/>
    <mergeCell ref="C155:E155"/>
    <mergeCell ref="D4:E4"/>
    <mergeCell ref="D2:E2"/>
    <mergeCell ref="H77:H78"/>
    <mergeCell ref="E153:F153"/>
    <mergeCell ref="J77:J78"/>
    <mergeCell ref="C850:F850"/>
    <mergeCell ref="D153:D154"/>
    <mergeCell ref="C983:D983"/>
    <mergeCell ref="C984:D984"/>
    <mergeCell ref="F972:G972"/>
    <mergeCell ref="F971:G971"/>
    <mergeCell ref="C971:D971"/>
    <mergeCell ref="C966:D966"/>
    <mergeCell ref="F970:G970"/>
    <mergeCell ref="C974:D974"/>
    <mergeCell ref="C967:D967"/>
    <mergeCell ref="C972:D972"/>
    <mergeCell ref="F975:G975"/>
    <mergeCell ref="C975:D975"/>
    <mergeCell ref="F984:G984"/>
    <mergeCell ref="C970:D970"/>
    <mergeCell ref="C857:F857"/>
    <mergeCell ref="C858:F858"/>
    <mergeCell ref="C862:F862"/>
    <mergeCell ref="B875:H875"/>
    <mergeCell ref="B871:E871"/>
    <mergeCell ref="B874:H874"/>
    <mergeCell ref="B872:J872"/>
    <mergeCell ref="F980:G980"/>
    <mergeCell ref="F976:G976"/>
    <mergeCell ref="A691:A692"/>
    <mergeCell ref="C666:D666"/>
    <mergeCell ref="E666:F666"/>
    <mergeCell ref="B741:C741"/>
    <mergeCell ref="F763:G763"/>
    <mergeCell ref="I763:J763"/>
    <mergeCell ref="E818:F818"/>
    <mergeCell ref="C817:F817"/>
    <mergeCell ref="D763:E763"/>
    <mergeCell ref="B756:J756"/>
    <mergeCell ref="C763:C764"/>
    <mergeCell ref="C765:D765"/>
    <mergeCell ref="B817:B819"/>
    <mergeCell ref="C819:J819"/>
    <mergeCell ref="I817:J818"/>
    <mergeCell ref="B749:K749"/>
    <mergeCell ref="B740:C740"/>
    <mergeCell ref="B763:B765"/>
    <mergeCell ref="B751:C751"/>
    <mergeCell ref="H763:H764"/>
    <mergeCell ref="C818:D818"/>
    <mergeCell ref="B750:C750"/>
    <mergeCell ref="B747:C747"/>
    <mergeCell ref="B748:C748"/>
    <mergeCell ref="C995:D995"/>
    <mergeCell ref="C1007:D1007"/>
    <mergeCell ref="C1004:D1004"/>
    <mergeCell ref="C993:D993"/>
    <mergeCell ref="C1006:D1006"/>
    <mergeCell ref="C1000:D1000"/>
    <mergeCell ref="C997:D997"/>
    <mergeCell ref="C994:D994"/>
    <mergeCell ref="C1005:D1005"/>
    <mergeCell ref="C1002:D1002"/>
    <mergeCell ref="C1001:D1001"/>
    <mergeCell ref="C998:D998"/>
    <mergeCell ref="C1003:D1003"/>
    <mergeCell ref="C999:D999"/>
    <mergeCell ref="C996:D996"/>
    <mergeCell ref="F990:G990"/>
    <mergeCell ref="F991:G991"/>
    <mergeCell ref="F988:G988"/>
    <mergeCell ref="C980:D980"/>
    <mergeCell ref="C991:D991"/>
    <mergeCell ref="C990:D990"/>
    <mergeCell ref="F989:G989"/>
    <mergeCell ref="C985:D985"/>
    <mergeCell ref="C986:D986"/>
    <mergeCell ref="C989:D989"/>
    <mergeCell ref="F982:G982"/>
    <mergeCell ref="F986:G986"/>
    <mergeCell ref="C77:C78"/>
    <mergeCell ref="N228:N229"/>
    <mergeCell ref="C231:N231"/>
    <mergeCell ref="B743:C743"/>
    <mergeCell ref="D229:E229"/>
    <mergeCell ref="B228:B231"/>
    <mergeCell ref="C228:I228"/>
    <mergeCell ref="F229:G229"/>
    <mergeCell ref="C229:C230"/>
    <mergeCell ref="F293:G293"/>
    <mergeCell ref="G441:G442"/>
    <mergeCell ref="G443:I443"/>
    <mergeCell ref="B742:C742"/>
    <mergeCell ref="G666:H666"/>
    <mergeCell ref="K665:K667"/>
    <mergeCell ref="B514:B515"/>
    <mergeCell ref="B590:B591"/>
    <mergeCell ref="L229:M229"/>
    <mergeCell ref="J228:M228"/>
    <mergeCell ref="H229:I229"/>
    <mergeCell ref="D77:E77"/>
    <mergeCell ref="F77:G77"/>
    <mergeCell ref="J229:K229"/>
    <mergeCell ref="D291:D292"/>
    <mergeCell ref="C973:D973"/>
    <mergeCell ref="F978:G978"/>
    <mergeCell ref="C978:D978"/>
    <mergeCell ref="C979:D979"/>
    <mergeCell ref="C962:D962"/>
    <mergeCell ref="C889:D889"/>
    <mergeCell ref="C963:D963"/>
    <mergeCell ref="E962:E964"/>
    <mergeCell ref="B962:B964"/>
    <mergeCell ref="B889:B891"/>
    <mergeCell ref="G889:G890"/>
    <mergeCell ref="F962:G962"/>
    <mergeCell ref="F964:G964"/>
    <mergeCell ref="F963:G963"/>
    <mergeCell ref="I1032:J1032"/>
    <mergeCell ref="F996:G996"/>
    <mergeCell ref="F995:G995"/>
    <mergeCell ref="F998:G998"/>
    <mergeCell ref="F999:G999"/>
    <mergeCell ref="F1002:G1002"/>
    <mergeCell ref="F1007:G1007"/>
    <mergeCell ref="F1005:G1005"/>
    <mergeCell ref="F1011:G1011"/>
    <mergeCell ref="F1000:G1000"/>
    <mergeCell ref="F1010:G1010"/>
    <mergeCell ref="F1012:G1012"/>
    <mergeCell ref="F1003:G1003"/>
    <mergeCell ref="F1006:G1006"/>
    <mergeCell ref="F1004:G1004"/>
    <mergeCell ref="F1001:G1001"/>
    <mergeCell ref="F997:G997"/>
    <mergeCell ref="F1009:G1009"/>
    <mergeCell ref="F1013:G1013"/>
    <mergeCell ref="F1015:G1015"/>
    <mergeCell ref="F1019:G1019"/>
    <mergeCell ref="F994:G994"/>
    <mergeCell ref="F993:G993"/>
    <mergeCell ref="C965:D965"/>
    <mergeCell ref="E844:F844"/>
    <mergeCell ref="E845:F845"/>
    <mergeCell ref="F985:G985"/>
    <mergeCell ref="C992:D992"/>
    <mergeCell ref="C987:D987"/>
    <mergeCell ref="C976:D976"/>
    <mergeCell ref="C977:D977"/>
    <mergeCell ref="C988:D988"/>
    <mergeCell ref="C982:D982"/>
    <mergeCell ref="C981:D981"/>
    <mergeCell ref="F992:G992"/>
    <mergeCell ref="F977:G977"/>
    <mergeCell ref="F987:G987"/>
    <mergeCell ref="F969:G969"/>
    <mergeCell ref="F979:G979"/>
    <mergeCell ref="F973:G973"/>
    <mergeCell ref="E889:F889"/>
    <mergeCell ref="E848:F848"/>
    <mergeCell ref="F967:G967"/>
    <mergeCell ref="F965:G965"/>
    <mergeCell ref="F968:G968"/>
    <mergeCell ref="B1032:B1034"/>
    <mergeCell ref="C1032:D1032"/>
    <mergeCell ref="G1032:H1032"/>
    <mergeCell ref="E1032:F1032"/>
    <mergeCell ref="F1008:G1008"/>
    <mergeCell ref="C1020:D1020"/>
    <mergeCell ref="C1010:D1010"/>
    <mergeCell ref="F1020:G1020"/>
    <mergeCell ref="C1012:D1012"/>
    <mergeCell ref="C1011:D1011"/>
    <mergeCell ref="C1008:D1008"/>
    <mergeCell ref="C1009:D1009"/>
    <mergeCell ref="C1013:D1013"/>
    <mergeCell ref="F1014:G1014"/>
    <mergeCell ref="C1014:D1014"/>
    <mergeCell ref="C1015:D1015"/>
    <mergeCell ref="F1016:G1016"/>
    <mergeCell ref="C1016:D1016"/>
    <mergeCell ref="C1017:D1017"/>
    <mergeCell ref="F1017:G1017"/>
    <mergeCell ref="C1019:D1019"/>
    <mergeCell ref="B291:B293"/>
    <mergeCell ref="C293:D293"/>
    <mergeCell ref="F514:F516"/>
    <mergeCell ref="I823:J823"/>
    <mergeCell ref="F291:F292"/>
    <mergeCell ref="C369:J369"/>
    <mergeCell ref="I441:J441"/>
    <mergeCell ref="C441:E441"/>
    <mergeCell ref="C367:G367"/>
    <mergeCell ref="F441:F442"/>
    <mergeCell ref="G291:H291"/>
    <mergeCell ref="B739:C739"/>
    <mergeCell ref="B746:C746"/>
    <mergeCell ref="B441:B443"/>
    <mergeCell ref="I666:J666"/>
    <mergeCell ref="B745:C745"/>
    <mergeCell ref="B744:C744"/>
    <mergeCell ref="B367:B369"/>
    <mergeCell ref="C443:E443"/>
    <mergeCell ref="I820:J820"/>
    <mergeCell ref="B647:J647"/>
    <mergeCell ref="I821:J821"/>
    <mergeCell ref="H441:H442"/>
    <mergeCell ref="H367:J367"/>
    <mergeCell ref="C514:E514"/>
    <mergeCell ref="G514:G515"/>
    <mergeCell ref="G665:J665"/>
    <mergeCell ref="F590:G590"/>
    <mergeCell ref="C668:J668"/>
    <mergeCell ref="F592:G592"/>
    <mergeCell ref="C592:E592"/>
    <mergeCell ref="C590:E590"/>
    <mergeCell ref="C665:F665"/>
    <mergeCell ref="B648:J648"/>
    <mergeCell ref="B665:B668"/>
    <mergeCell ref="C516:E516"/>
    <mergeCell ref="C837:D837"/>
    <mergeCell ref="C828:D828"/>
    <mergeCell ref="C830:D830"/>
    <mergeCell ref="C826:D826"/>
    <mergeCell ref="E832:F832"/>
    <mergeCell ref="C825:D825"/>
    <mergeCell ref="E825:F825"/>
    <mergeCell ref="E833:F833"/>
    <mergeCell ref="E821:F821"/>
    <mergeCell ref="E823:F823"/>
    <mergeCell ref="C823:D823"/>
    <mergeCell ref="C822:D822"/>
    <mergeCell ref="C824:D824"/>
    <mergeCell ref="C827:D827"/>
    <mergeCell ref="E822:F822"/>
    <mergeCell ref="E831:F831"/>
    <mergeCell ref="E837:F837"/>
    <mergeCell ref="E834:F834"/>
    <mergeCell ref="C835:D835"/>
    <mergeCell ref="C836:D836"/>
    <mergeCell ref="H889:H890"/>
    <mergeCell ref="C891:I891"/>
    <mergeCell ref="C831:D831"/>
    <mergeCell ref="I856:J856"/>
    <mergeCell ref="I825:J825"/>
    <mergeCell ref="E830:F830"/>
    <mergeCell ref="E824:F824"/>
    <mergeCell ref="E841:F841"/>
    <mergeCell ref="E826:F826"/>
    <mergeCell ref="C846:D846"/>
    <mergeCell ref="C848:D848"/>
    <mergeCell ref="C845:D845"/>
    <mergeCell ref="C847:D847"/>
    <mergeCell ref="G828:H828"/>
    <mergeCell ref="G829:H829"/>
    <mergeCell ref="G830:H830"/>
    <mergeCell ref="G831:H831"/>
    <mergeCell ref="G832:H832"/>
    <mergeCell ref="G833:H833"/>
    <mergeCell ref="G834:H834"/>
    <mergeCell ref="C834:D834"/>
    <mergeCell ref="C833:D833"/>
    <mergeCell ref="C832:D832"/>
    <mergeCell ref="C829:D829"/>
    <mergeCell ref="D738:L738"/>
    <mergeCell ref="I827:J827"/>
    <mergeCell ref="I828:J828"/>
    <mergeCell ref="I822:J822"/>
    <mergeCell ref="G817:H818"/>
    <mergeCell ref="G820:H820"/>
    <mergeCell ref="G821:H821"/>
    <mergeCell ref="G822:H822"/>
    <mergeCell ref="G823:H823"/>
    <mergeCell ref="G824:H824"/>
    <mergeCell ref="G825:H825"/>
    <mergeCell ref="G826:H826"/>
    <mergeCell ref="I824:J824"/>
    <mergeCell ref="I826:J826"/>
    <mergeCell ref="C820:D820"/>
    <mergeCell ref="C821:D821"/>
    <mergeCell ref="E820:F820"/>
    <mergeCell ref="B757:L757"/>
  </mergeCells>
  <phoneticPr fontId="0" type="noConversion"/>
  <pageMargins left="0.25" right="0.25" top="0.75" bottom="0.75" header="0.3" footer="0.3"/>
  <pageSetup paperSize="9" scale="80" orientation="portrait" r:id="rId2"/>
  <headerFooter alignWithMargins="0"/>
  <rowBreaks count="15" manualBreakCount="15">
    <brk id="75" max="16383" man="1"/>
    <brk id="151" max="16383" man="1"/>
    <brk id="226" max="16383" man="1"/>
    <brk id="289" max="16383" man="1"/>
    <brk id="365" max="16383" man="1"/>
    <brk id="439" max="16383" man="1"/>
    <brk id="512" max="16383" man="1"/>
    <brk id="588" max="16383" man="1"/>
    <brk id="663" max="16383" man="1"/>
    <brk id="735" max="16383" man="1"/>
    <brk id="760" max="16383" man="1"/>
    <brk id="815" max="16383" man="1"/>
    <brk id="887" max="16383" man="1"/>
    <brk id="960" max="16383" man="1"/>
    <brk id="1030" max="16383" man="1"/>
  </rowBreaks>
  <ignoredErrors>
    <ignoredError sqref="D4 C293 C369 C443" numberStoredAsText="1"/>
    <ignoredError sqref="G370:G410 K80:K12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2"/>
  <sheetViews>
    <sheetView view="pageBreakPreview" topLeftCell="H329" zoomScale="130" zoomScaleNormal="100" zoomScaleSheetLayoutView="130" workbookViewId="0">
      <selection activeCell="M337" sqref="M337"/>
    </sheetView>
  </sheetViews>
  <sheetFormatPr defaultRowHeight="11.25" x14ac:dyDescent="0.2"/>
  <cols>
    <col min="1" max="1" width="3.5703125" style="47" customWidth="1"/>
    <col min="2" max="2" width="10.85546875" style="47" customWidth="1"/>
    <col min="3" max="3" width="11" style="47" customWidth="1"/>
    <col min="4" max="4" width="10.42578125" style="47" customWidth="1"/>
    <col min="5" max="5" width="10.5703125" style="47" customWidth="1"/>
    <col min="6" max="11" width="10.7109375" style="47" customWidth="1"/>
    <col min="12" max="12" width="11.140625" style="47" customWidth="1"/>
    <col min="13" max="13" width="11" style="47" customWidth="1"/>
    <col min="14" max="14" width="10.7109375" style="47" customWidth="1"/>
    <col min="15" max="15" width="10.28515625" style="47" customWidth="1"/>
    <col min="16" max="17" width="10" style="47" customWidth="1"/>
    <col min="18" max="18" width="10.140625" style="47" customWidth="1"/>
    <col min="19" max="19" width="9.28515625" style="47" customWidth="1"/>
    <col min="20" max="20" width="9.140625" style="78"/>
    <col min="21" max="16384" width="9.140625" style="47"/>
  </cols>
  <sheetData>
    <row r="1" spans="1:21" x14ac:dyDescent="0.2">
      <c r="A1" s="59"/>
      <c r="B1" s="74" t="s">
        <v>32</v>
      </c>
      <c r="C1" s="71"/>
      <c r="D1" s="71"/>
      <c r="E1" s="71"/>
      <c r="F1" s="71"/>
      <c r="G1" s="71"/>
      <c r="H1" s="71"/>
      <c r="I1" s="71"/>
      <c r="R1" s="59"/>
      <c r="S1" s="59"/>
      <c r="T1" s="59"/>
    </row>
    <row r="2" spans="1:21" ht="38.25" customHeight="1" x14ac:dyDescent="0.2">
      <c r="B2" s="1756" t="s">
        <v>514</v>
      </c>
      <c r="C2" s="255" t="s">
        <v>612</v>
      </c>
      <c r="D2" s="255" t="s">
        <v>613</v>
      </c>
      <c r="E2" s="255" t="s">
        <v>614</v>
      </c>
      <c r="F2" s="255" t="s">
        <v>1485</v>
      </c>
      <c r="G2" s="1242" t="s">
        <v>1479</v>
      </c>
      <c r="H2" s="1698" t="s">
        <v>964</v>
      </c>
      <c r="I2" s="1700"/>
      <c r="T2" s="59"/>
      <c r="U2" s="59"/>
    </row>
    <row r="3" spans="1:21" ht="11.25" customHeight="1" x14ac:dyDescent="0.2">
      <c r="B3" s="1948"/>
      <c r="C3" s="1682" t="s">
        <v>615</v>
      </c>
      <c r="D3" s="1684"/>
      <c r="E3" s="1684"/>
      <c r="F3" s="1684"/>
      <c r="G3" s="1684"/>
      <c r="H3" s="1684"/>
      <c r="I3" s="1683"/>
      <c r="T3" s="59"/>
      <c r="U3" s="59"/>
    </row>
    <row r="4" spans="1:21" ht="10.5" customHeight="1" x14ac:dyDescent="0.2">
      <c r="B4" s="298" t="s">
        <v>143</v>
      </c>
      <c r="C4" s="702">
        <v>34.299999999999997</v>
      </c>
      <c r="D4" s="702">
        <v>50.7</v>
      </c>
      <c r="E4" s="702">
        <v>83</v>
      </c>
      <c r="F4" s="702">
        <v>97.8</v>
      </c>
      <c r="G4" s="702">
        <v>20.5</v>
      </c>
      <c r="H4" s="1951">
        <v>429.3</v>
      </c>
      <c r="I4" s="1952"/>
      <c r="J4" s="42"/>
      <c r="T4" s="59"/>
      <c r="U4" s="59"/>
    </row>
    <row r="5" spans="1:21" ht="10.5" customHeight="1" x14ac:dyDescent="0.2">
      <c r="B5" s="298" t="s">
        <v>144</v>
      </c>
      <c r="C5" s="702">
        <v>45.1</v>
      </c>
      <c r="D5" s="702">
        <v>56.6</v>
      </c>
      <c r="E5" s="702">
        <v>93.3</v>
      </c>
      <c r="F5" s="702">
        <v>100.3</v>
      </c>
      <c r="G5" s="702">
        <v>22.3</v>
      </c>
      <c r="H5" s="1951">
        <v>475.3</v>
      </c>
      <c r="I5" s="1952"/>
      <c r="J5" s="42"/>
      <c r="T5" s="59"/>
      <c r="U5" s="59"/>
    </row>
    <row r="6" spans="1:21" ht="10.5" customHeight="1" x14ac:dyDescent="0.2">
      <c r="B6" s="298" t="s">
        <v>145</v>
      </c>
      <c r="C6" s="702">
        <v>42</v>
      </c>
      <c r="D6" s="702">
        <v>62.1</v>
      </c>
      <c r="E6" s="702">
        <v>102.3</v>
      </c>
      <c r="F6" s="702">
        <v>111.2</v>
      </c>
      <c r="G6" s="702">
        <v>25.8</v>
      </c>
      <c r="H6" s="1951">
        <v>521</v>
      </c>
      <c r="I6" s="1952"/>
      <c r="J6" s="42"/>
      <c r="T6" s="59"/>
      <c r="U6" s="59"/>
    </row>
    <row r="7" spans="1:21" ht="10.5" customHeight="1" x14ac:dyDescent="0.2">
      <c r="B7" s="298" t="s">
        <v>146</v>
      </c>
      <c r="C7" s="702">
        <v>50.9</v>
      </c>
      <c r="D7" s="702">
        <v>83.4</v>
      </c>
      <c r="E7" s="702">
        <v>121.5</v>
      </c>
      <c r="F7" s="702">
        <v>152.4</v>
      </c>
      <c r="G7" s="702">
        <v>34.1</v>
      </c>
      <c r="H7" s="1951">
        <v>660.2</v>
      </c>
      <c r="I7" s="1952"/>
      <c r="J7" s="42"/>
      <c r="T7" s="59"/>
      <c r="U7" s="59"/>
    </row>
    <row r="8" spans="1:21" ht="10.5" customHeight="1" x14ac:dyDescent="0.2">
      <c r="B8" s="298" t="s">
        <v>147</v>
      </c>
      <c r="C8" s="702">
        <v>56.8</v>
      </c>
      <c r="D8" s="702">
        <v>105.4</v>
      </c>
      <c r="E8" s="702">
        <v>163.69999999999999</v>
      </c>
      <c r="F8" s="702">
        <v>189.9</v>
      </c>
      <c r="G8" s="702">
        <v>46.6</v>
      </c>
      <c r="H8" s="1951">
        <v>806.1</v>
      </c>
      <c r="I8" s="1952"/>
      <c r="J8" s="42"/>
      <c r="T8" s="59"/>
      <c r="U8" s="59"/>
    </row>
    <row r="9" spans="1:21" ht="10.5" customHeight="1" x14ac:dyDescent="0.2">
      <c r="B9" s="298"/>
      <c r="C9" s="702"/>
      <c r="D9" s="702"/>
      <c r="E9" s="702"/>
      <c r="F9" s="702"/>
      <c r="G9" s="702"/>
      <c r="H9" s="1951"/>
      <c r="I9" s="1952"/>
      <c r="T9" s="59"/>
      <c r="U9" s="59"/>
    </row>
    <row r="10" spans="1:21" ht="10.5" customHeight="1" x14ac:dyDescent="0.2">
      <c r="B10" s="298" t="s">
        <v>148</v>
      </c>
      <c r="C10" s="702">
        <v>60</v>
      </c>
      <c r="D10" s="702">
        <v>132.6</v>
      </c>
      <c r="E10" s="702">
        <v>213.9</v>
      </c>
      <c r="F10" s="702">
        <v>214.2</v>
      </c>
      <c r="G10" s="702">
        <v>81.099999999999994</v>
      </c>
      <c r="H10" s="1951">
        <v>1002.8</v>
      </c>
      <c r="I10" s="1952"/>
      <c r="J10" s="42"/>
      <c r="T10" s="59"/>
      <c r="U10" s="59"/>
    </row>
    <row r="11" spans="1:21" ht="10.5" customHeight="1" x14ac:dyDescent="0.2">
      <c r="B11" s="298" t="s">
        <v>149</v>
      </c>
      <c r="C11" s="702">
        <v>63</v>
      </c>
      <c r="D11" s="702">
        <v>167.9</v>
      </c>
      <c r="E11" s="702">
        <v>250.8</v>
      </c>
      <c r="F11" s="702">
        <v>252.4</v>
      </c>
      <c r="G11" s="702">
        <v>127.6</v>
      </c>
      <c r="H11" s="1951">
        <v>1202.2</v>
      </c>
      <c r="I11" s="1952"/>
      <c r="J11" s="42"/>
      <c r="T11" s="59"/>
      <c r="U11" s="59"/>
    </row>
    <row r="12" spans="1:21" ht="10.5" customHeight="1" x14ac:dyDescent="0.2">
      <c r="B12" s="298" t="s">
        <v>150</v>
      </c>
      <c r="C12" s="702">
        <v>66</v>
      </c>
      <c r="D12" s="702">
        <v>190.1</v>
      </c>
      <c r="E12" s="702">
        <v>287.8</v>
      </c>
      <c r="F12" s="702">
        <v>290.60000000000002</v>
      </c>
      <c r="G12" s="702">
        <v>121.2</v>
      </c>
      <c r="H12" s="1951">
        <v>1352.2</v>
      </c>
      <c r="I12" s="1952"/>
      <c r="J12" s="42"/>
      <c r="T12" s="59"/>
      <c r="U12" s="59"/>
    </row>
    <row r="13" spans="1:21" ht="10.5" customHeight="1" x14ac:dyDescent="0.2">
      <c r="B13" s="298" t="s">
        <v>748</v>
      </c>
      <c r="C13" s="702">
        <v>74.5</v>
      </c>
      <c r="D13" s="702">
        <v>241.4</v>
      </c>
      <c r="E13" s="702">
        <v>355.1</v>
      </c>
      <c r="F13" s="702">
        <v>321.10000000000002</v>
      </c>
      <c r="G13" s="702">
        <v>195.1</v>
      </c>
      <c r="H13" s="1951">
        <v>1646.4</v>
      </c>
      <c r="I13" s="1952"/>
      <c r="J13" s="42"/>
      <c r="T13" s="59"/>
      <c r="U13" s="59"/>
    </row>
    <row r="14" spans="1:21" ht="10.5" customHeight="1" x14ac:dyDescent="0.2">
      <c r="B14" s="298" t="s">
        <v>749</v>
      </c>
      <c r="C14" s="702">
        <v>87.8</v>
      </c>
      <c r="D14" s="702">
        <v>368.8</v>
      </c>
      <c r="E14" s="702">
        <v>431.8</v>
      </c>
      <c r="F14" s="702">
        <v>401.2</v>
      </c>
      <c r="G14" s="702">
        <v>218.1</v>
      </c>
      <c r="H14" s="1951">
        <v>2034</v>
      </c>
      <c r="I14" s="1952"/>
      <c r="J14" s="42"/>
      <c r="T14" s="59"/>
      <c r="U14" s="59"/>
    </row>
    <row r="15" spans="1:21" ht="10.5" customHeight="1" x14ac:dyDescent="0.2">
      <c r="B15" s="298"/>
      <c r="C15" s="702"/>
      <c r="D15" s="702"/>
      <c r="E15" s="702"/>
      <c r="F15" s="702"/>
      <c r="G15" s="702"/>
      <c r="H15" s="1951"/>
      <c r="I15" s="1952"/>
      <c r="T15" s="59"/>
      <c r="U15" s="59"/>
    </row>
    <row r="16" spans="1:21" ht="10.5" customHeight="1" x14ac:dyDescent="0.2">
      <c r="B16" s="298" t="s">
        <v>750</v>
      </c>
      <c r="C16" s="702">
        <v>106</v>
      </c>
      <c r="D16" s="702">
        <v>404.5</v>
      </c>
      <c r="E16" s="702">
        <v>493.5</v>
      </c>
      <c r="F16" s="702">
        <v>547.4</v>
      </c>
      <c r="G16" s="702">
        <v>265.3</v>
      </c>
      <c r="H16" s="1951">
        <v>2444.1999999999998</v>
      </c>
      <c r="I16" s="1952"/>
      <c r="J16" s="42"/>
      <c r="T16" s="59"/>
      <c r="U16" s="59"/>
    </row>
    <row r="17" spans="2:21" ht="10.5" customHeight="1" x14ac:dyDescent="0.2">
      <c r="B17" s="298" t="s">
        <v>751</v>
      </c>
      <c r="C17" s="702">
        <v>116.4</v>
      </c>
      <c r="D17" s="702">
        <v>532.29999999999995</v>
      </c>
      <c r="E17" s="702">
        <v>478.5</v>
      </c>
      <c r="F17" s="702">
        <v>719.7</v>
      </c>
      <c r="G17" s="702">
        <v>291.5</v>
      </c>
      <c r="H17" s="1951">
        <v>2887.7</v>
      </c>
      <c r="I17" s="1952"/>
      <c r="J17" s="42"/>
      <c r="T17" s="59"/>
      <c r="U17" s="59"/>
    </row>
    <row r="18" spans="2:21" ht="10.5" customHeight="1" x14ac:dyDescent="0.2">
      <c r="B18" s="298" t="s">
        <v>752</v>
      </c>
      <c r="C18" s="702">
        <v>122.1</v>
      </c>
      <c r="D18" s="702">
        <v>579.20000000000005</v>
      </c>
      <c r="E18" s="702">
        <v>367.1</v>
      </c>
      <c r="F18" s="702">
        <v>867.9</v>
      </c>
      <c r="G18" s="702">
        <v>296.60000000000002</v>
      </c>
      <c r="H18" s="1951">
        <v>3136.1</v>
      </c>
      <c r="I18" s="1952"/>
      <c r="J18" s="42"/>
      <c r="T18" s="59"/>
      <c r="U18" s="59"/>
    </row>
    <row r="19" spans="2:21" ht="10.5" customHeight="1" x14ac:dyDescent="0.2">
      <c r="B19" s="298" t="s">
        <v>753</v>
      </c>
      <c r="C19" s="702">
        <v>148.5</v>
      </c>
      <c r="D19" s="702">
        <v>559.4</v>
      </c>
      <c r="E19" s="702">
        <v>461.8</v>
      </c>
      <c r="F19" s="702">
        <v>995.7</v>
      </c>
      <c r="G19" s="702">
        <v>299.39999999999998</v>
      </c>
      <c r="H19" s="1951">
        <v>3511.9</v>
      </c>
      <c r="I19" s="1952"/>
      <c r="J19" s="42"/>
      <c r="T19" s="59"/>
      <c r="U19" s="59"/>
    </row>
    <row r="20" spans="2:21" ht="10.5" customHeight="1" x14ac:dyDescent="0.2">
      <c r="B20" s="298" t="s">
        <v>754</v>
      </c>
      <c r="C20" s="702">
        <v>174.8</v>
      </c>
      <c r="D20" s="702">
        <v>640.70000000000005</v>
      </c>
      <c r="E20" s="702">
        <v>630.5</v>
      </c>
      <c r="F20" s="702">
        <v>940.4</v>
      </c>
      <c r="G20" s="702">
        <v>427.9</v>
      </c>
      <c r="H20" s="1951">
        <v>4027.7</v>
      </c>
      <c r="I20" s="1952"/>
      <c r="J20" s="42"/>
      <c r="T20" s="59"/>
      <c r="U20" s="59"/>
    </row>
    <row r="21" spans="2:21" ht="10.5" customHeight="1" x14ac:dyDescent="0.2">
      <c r="B21" s="298"/>
      <c r="C21" s="702"/>
      <c r="D21" s="702"/>
      <c r="E21" s="702"/>
      <c r="F21" s="702"/>
      <c r="G21" s="702"/>
      <c r="H21" s="1951"/>
      <c r="I21" s="1952"/>
      <c r="T21" s="59"/>
      <c r="U21" s="59"/>
    </row>
    <row r="22" spans="2:21" ht="10.5" customHeight="1" x14ac:dyDescent="0.2">
      <c r="B22" s="298" t="s">
        <v>755</v>
      </c>
      <c r="C22" s="702">
        <v>188.1</v>
      </c>
      <c r="D22" s="702">
        <v>788.9</v>
      </c>
      <c r="E22" s="702">
        <v>730.6</v>
      </c>
      <c r="F22" s="702">
        <v>936.6</v>
      </c>
      <c r="G22" s="702">
        <v>528</v>
      </c>
      <c r="H22" s="1951">
        <v>4585.1000000000004</v>
      </c>
      <c r="I22" s="1952"/>
      <c r="J22" s="42"/>
      <c r="T22" s="59"/>
      <c r="U22" s="59"/>
    </row>
    <row r="23" spans="2:21" ht="10.5" customHeight="1" x14ac:dyDescent="0.2">
      <c r="B23" s="298" t="s">
        <v>756</v>
      </c>
      <c r="C23" s="702">
        <v>259</v>
      </c>
      <c r="D23" s="702">
        <v>729</v>
      </c>
      <c r="E23" s="702">
        <v>758.4</v>
      </c>
      <c r="F23" s="702">
        <v>1027.0999999999999</v>
      </c>
      <c r="G23" s="702">
        <v>584</v>
      </c>
      <c r="H23" s="1951">
        <v>5007.8999999999996</v>
      </c>
      <c r="I23" s="1952"/>
      <c r="J23" s="42"/>
      <c r="T23" s="59"/>
      <c r="U23" s="59"/>
    </row>
    <row r="24" spans="2:21" ht="10.5" customHeight="1" x14ac:dyDescent="0.2">
      <c r="B24" s="298" t="s">
        <v>757</v>
      </c>
      <c r="C24" s="702">
        <v>304.3</v>
      </c>
      <c r="D24" s="702">
        <v>644</v>
      </c>
      <c r="E24" s="702">
        <v>831.9</v>
      </c>
      <c r="F24" s="702">
        <v>1208.3</v>
      </c>
      <c r="G24" s="702">
        <v>612.5</v>
      </c>
      <c r="H24" s="1951">
        <v>5573.7</v>
      </c>
      <c r="I24" s="1952"/>
      <c r="J24" s="42"/>
      <c r="T24" s="59"/>
      <c r="U24" s="59"/>
    </row>
    <row r="25" spans="2:21" ht="10.5" customHeight="1" x14ac:dyDescent="0.2">
      <c r="B25" s="298" t="s">
        <v>758</v>
      </c>
      <c r="C25" s="702">
        <v>370.9</v>
      </c>
      <c r="D25" s="702">
        <v>867</v>
      </c>
      <c r="E25" s="702">
        <v>977.6</v>
      </c>
      <c r="F25" s="702">
        <v>1529.3</v>
      </c>
      <c r="G25" s="702">
        <v>669.2</v>
      </c>
      <c r="H25" s="1951">
        <v>6564.8</v>
      </c>
      <c r="I25" s="1952"/>
      <c r="J25" s="42"/>
      <c r="T25" s="59"/>
      <c r="U25" s="59"/>
    </row>
    <row r="26" spans="2:21" ht="10.5" customHeight="1" x14ac:dyDescent="0.2">
      <c r="B26" s="298" t="s">
        <v>759</v>
      </c>
      <c r="C26" s="702">
        <v>418.9</v>
      </c>
      <c r="D26" s="702">
        <v>1074.2</v>
      </c>
      <c r="E26" s="702">
        <v>1004.6</v>
      </c>
      <c r="F26" s="702">
        <v>1744.9</v>
      </c>
      <c r="G26" s="702">
        <v>649.29999999999995</v>
      </c>
      <c r="H26" s="1951">
        <v>7404.6</v>
      </c>
      <c r="I26" s="1952"/>
      <c r="J26" s="42"/>
      <c r="T26" s="59"/>
      <c r="U26" s="59"/>
    </row>
    <row r="27" spans="2:21" ht="10.5" customHeight="1" x14ac:dyDescent="0.2">
      <c r="B27" s="298"/>
      <c r="C27" s="702"/>
      <c r="D27" s="702"/>
      <c r="E27" s="702"/>
      <c r="F27" s="702"/>
      <c r="G27" s="702"/>
      <c r="H27" s="1951"/>
      <c r="I27" s="1952"/>
      <c r="T27" s="59"/>
      <c r="U27" s="59"/>
    </row>
    <row r="28" spans="2:21" ht="10.5" customHeight="1" x14ac:dyDescent="0.2">
      <c r="B28" s="298" t="s">
        <v>760</v>
      </c>
      <c r="C28" s="702">
        <v>471.6</v>
      </c>
      <c r="D28" s="702">
        <v>1234.3</v>
      </c>
      <c r="E28" s="702">
        <v>1003.8</v>
      </c>
      <c r="F28" s="702">
        <v>1920.4</v>
      </c>
      <c r="G28" s="702">
        <v>812.3</v>
      </c>
      <c r="H28" s="1951">
        <v>8235.7999999999993</v>
      </c>
      <c r="I28" s="1952"/>
      <c r="J28" s="42"/>
      <c r="T28" s="59"/>
      <c r="U28" s="59"/>
    </row>
    <row r="29" spans="2:21" ht="10.5" customHeight="1" x14ac:dyDescent="0.2">
      <c r="B29" s="298" t="s">
        <v>761</v>
      </c>
      <c r="C29" s="702">
        <v>492.1</v>
      </c>
      <c r="D29" s="702">
        <v>1331.2</v>
      </c>
      <c r="E29" s="702">
        <v>1064.8</v>
      </c>
      <c r="F29" s="702">
        <v>2139.5</v>
      </c>
      <c r="G29" s="702">
        <v>873</v>
      </c>
      <c r="H29" s="1951">
        <v>9031.4</v>
      </c>
      <c r="I29" s="1952"/>
      <c r="J29" s="42"/>
      <c r="T29" s="59"/>
      <c r="U29" s="59"/>
    </row>
    <row r="30" spans="2:21" ht="10.5" customHeight="1" x14ac:dyDescent="0.2">
      <c r="B30" s="298" t="s">
        <v>449</v>
      </c>
      <c r="C30" s="702">
        <v>753.8</v>
      </c>
      <c r="D30" s="702">
        <v>1423.2</v>
      </c>
      <c r="E30" s="702">
        <v>1070.2</v>
      </c>
      <c r="F30" s="702">
        <v>2408.5</v>
      </c>
      <c r="G30" s="702">
        <v>955.3</v>
      </c>
      <c r="H30" s="1951">
        <v>10434.5</v>
      </c>
      <c r="I30" s="1952"/>
      <c r="J30" s="42"/>
      <c r="T30" s="59"/>
      <c r="U30" s="59"/>
    </row>
    <row r="31" spans="2:21" ht="10.5" customHeight="1" x14ac:dyDescent="0.2">
      <c r="B31" s="298" t="s">
        <v>450</v>
      </c>
      <c r="C31" s="702">
        <v>825.9</v>
      </c>
      <c r="D31" s="702">
        <v>1671.4</v>
      </c>
      <c r="E31" s="702">
        <v>1243.5999999999999</v>
      </c>
      <c r="F31" s="702">
        <v>2648.6</v>
      </c>
      <c r="G31" s="702">
        <v>1075.8</v>
      </c>
      <c r="H31" s="1951">
        <v>11840.4</v>
      </c>
      <c r="I31" s="1952"/>
      <c r="J31" s="42"/>
      <c r="T31" s="59"/>
      <c r="U31" s="59"/>
    </row>
    <row r="32" spans="2:21" ht="10.5" customHeight="1" x14ac:dyDescent="0.2">
      <c r="B32" s="298" t="s">
        <v>451</v>
      </c>
      <c r="C32" s="702">
        <v>975.5</v>
      </c>
      <c r="D32" s="702">
        <v>1666.1</v>
      </c>
      <c r="E32" s="702">
        <v>1488.7</v>
      </c>
      <c r="F32" s="702">
        <v>3139.8</v>
      </c>
      <c r="G32" s="702">
        <v>1152.8</v>
      </c>
      <c r="H32" s="1951">
        <v>13388.1</v>
      </c>
      <c r="I32" s="1952"/>
      <c r="J32" s="42"/>
      <c r="T32" s="59"/>
      <c r="U32" s="59"/>
    </row>
    <row r="33" spans="2:21" ht="10.5" customHeight="1" x14ac:dyDescent="0.2">
      <c r="B33" s="298"/>
      <c r="C33" s="702"/>
      <c r="D33" s="702"/>
      <c r="E33" s="702"/>
      <c r="F33" s="702"/>
      <c r="G33" s="702"/>
      <c r="H33" s="1951"/>
      <c r="I33" s="1952"/>
      <c r="T33" s="59"/>
      <c r="U33" s="59"/>
    </row>
    <row r="34" spans="2:21" ht="10.5" customHeight="1" x14ac:dyDescent="0.2">
      <c r="B34" s="498" t="s">
        <v>320</v>
      </c>
      <c r="C34" s="702">
        <v>1292</v>
      </c>
      <c r="D34" s="702">
        <v>1863.1</v>
      </c>
      <c r="E34" s="702">
        <v>1802.2</v>
      </c>
      <c r="F34" s="702">
        <v>3267.9</v>
      </c>
      <c r="G34" s="702">
        <v>1308.3</v>
      </c>
      <c r="H34" s="1951">
        <v>15140.1</v>
      </c>
      <c r="I34" s="1952"/>
      <c r="J34" s="42"/>
      <c r="T34" s="59"/>
      <c r="U34" s="59"/>
    </row>
    <row r="35" spans="2:21" ht="10.5" customHeight="1" x14ac:dyDescent="0.2">
      <c r="B35" s="498" t="s">
        <v>321</v>
      </c>
      <c r="C35" s="702">
        <v>1511</v>
      </c>
      <c r="D35" s="702">
        <v>2131.1999999999998</v>
      </c>
      <c r="E35" s="702">
        <v>2137.4</v>
      </c>
      <c r="F35" s="702">
        <v>3826.7</v>
      </c>
      <c r="G35" s="702">
        <v>1693.2</v>
      </c>
      <c r="H35" s="1951">
        <v>17642.8</v>
      </c>
      <c r="I35" s="1952"/>
      <c r="J35" s="42"/>
      <c r="T35" s="59"/>
      <c r="U35" s="59"/>
    </row>
    <row r="36" spans="2:21" ht="10.5" customHeight="1" x14ac:dyDescent="0.2">
      <c r="B36" s="498" t="s">
        <v>322</v>
      </c>
      <c r="C36" s="702">
        <v>1545.2</v>
      </c>
      <c r="D36" s="702">
        <v>2271.1</v>
      </c>
      <c r="E36" s="702">
        <v>2002.1</v>
      </c>
      <c r="F36" s="702">
        <v>4962.3999999999996</v>
      </c>
      <c r="G36" s="702">
        <v>1941.9</v>
      </c>
      <c r="H36" s="1951">
        <v>19857.400000000001</v>
      </c>
      <c r="I36" s="1952"/>
      <c r="J36" s="42"/>
      <c r="T36" s="59"/>
      <c r="U36" s="59"/>
    </row>
    <row r="37" spans="2:21" ht="10.5" customHeight="1" x14ac:dyDescent="0.2">
      <c r="B37" s="498" t="s">
        <v>323</v>
      </c>
      <c r="C37" s="702">
        <v>1624.7</v>
      </c>
      <c r="D37" s="702">
        <v>2305.9</v>
      </c>
      <c r="E37" s="702">
        <v>2020.4</v>
      </c>
      <c r="F37" s="702">
        <v>5935</v>
      </c>
      <c r="G37" s="702">
        <v>2162</v>
      </c>
      <c r="H37" s="1951">
        <v>21818.400000000001</v>
      </c>
      <c r="I37" s="1952"/>
      <c r="J37" s="42"/>
      <c r="T37" s="59"/>
      <c r="U37" s="59"/>
    </row>
    <row r="38" spans="2:21" ht="10.5" customHeight="1" x14ac:dyDescent="0.2">
      <c r="B38" s="498" t="s">
        <v>279</v>
      </c>
      <c r="C38" s="702">
        <v>1805.3</v>
      </c>
      <c r="D38" s="702">
        <v>2645.3</v>
      </c>
      <c r="E38" s="702">
        <v>2152.1999999999998</v>
      </c>
      <c r="F38" s="702">
        <v>6740.9</v>
      </c>
      <c r="G38" s="702">
        <v>2353.1</v>
      </c>
      <c r="H38" s="1951">
        <v>24667.200000000001</v>
      </c>
      <c r="I38" s="1952"/>
      <c r="J38" s="42"/>
      <c r="T38" s="59"/>
      <c r="U38" s="59"/>
    </row>
    <row r="39" spans="2:21" ht="10.5" customHeight="1" x14ac:dyDescent="0.2">
      <c r="B39" s="298"/>
      <c r="C39" s="702"/>
      <c r="D39" s="702"/>
      <c r="E39" s="702"/>
      <c r="F39" s="702"/>
      <c r="G39" s="702"/>
      <c r="H39" s="1951"/>
      <c r="I39" s="1952"/>
      <c r="T39" s="59"/>
      <c r="U39" s="59"/>
    </row>
    <row r="40" spans="2:21" ht="10.5" customHeight="1" x14ac:dyDescent="0.2">
      <c r="B40" s="498" t="s">
        <v>324</v>
      </c>
      <c r="C40" s="702">
        <v>2073.1999999999998</v>
      </c>
      <c r="D40" s="702">
        <v>3010.3</v>
      </c>
      <c r="E40" s="702">
        <v>2409.3000000000002</v>
      </c>
      <c r="F40" s="702">
        <v>6906.2</v>
      </c>
      <c r="G40" s="702">
        <v>2444.6</v>
      </c>
      <c r="H40" s="1951">
        <v>27264.400000000001</v>
      </c>
      <c r="I40" s="1952"/>
      <c r="T40" s="59"/>
      <c r="U40" s="59"/>
    </row>
    <row r="41" spans="2:21" ht="10.5" customHeight="1" x14ac:dyDescent="0.2">
      <c r="B41" s="498" t="s">
        <v>325</v>
      </c>
      <c r="C41" s="700">
        <v>2294.3000000000002</v>
      </c>
      <c r="D41" s="700">
        <v>3654.9</v>
      </c>
      <c r="E41" s="700">
        <v>3084.7</v>
      </c>
      <c r="F41" s="700">
        <v>9302.1</v>
      </c>
      <c r="G41" s="700">
        <v>2664.9</v>
      </c>
      <c r="H41" s="1951">
        <v>32632.5</v>
      </c>
      <c r="I41" s="1952"/>
      <c r="T41" s="59"/>
      <c r="U41" s="59"/>
    </row>
    <row r="42" spans="2:21" ht="10.5" customHeight="1" x14ac:dyDescent="0.2">
      <c r="B42" s="498" t="s">
        <v>278</v>
      </c>
      <c r="C42" s="700">
        <v>2387.4</v>
      </c>
      <c r="D42" s="700">
        <v>3893.8</v>
      </c>
      <c r="E42" s="700">
        <v>3660.5</v>
      </c>
      <c r="F42" s="700">
        <v>11174.7</v>
      </c>
      <c r="G42" s="700">
        <v>2885.8</v>
      </c>
      <c r="H42" s="1951">
        <v>37496.1</v>
      </c>
      <c r="I42" s="1952"/>
      <c r="J42" s="42"/>
      <c r="T42" s="59"/>
      <c r="U42" s="59"/>
    </row>
    <row r="43" spans="2:21" ht="10.5" customHeight="1" x14ac:dyDescent="0.2">
      <c r="B43" s="298" t="s">
        <v>715</v>
      </c>
      <c r="C43" s="700">
        <v>2506.6999999999998</v>
      </c>
      <c r="D43" s="700">
        <v>3487.4</v>
      </c>
      <c r="E43" s="700">
        <v>3117.4</v>
      </c>
      <c r="F43" s="700">
        <v>11249.2</v>
      </c>
      <c r="G43" s="700">
        <v>2831.9</v>
      </c>
      <c r="H43" s="1951">
        <v>37904.400000000001</v>
      </c>
      <c r="I43" s="1952"/>
      <c r="J43" s="42"/>
      <c r="T43" s="59"/>
      <c r="U43" s="59"/>
    </row>
    <row r="44" spans="2:21" ht="10.5" customHeight="1" x14ac:dyDescent="0.2">
      <c r="B44" s="298" t="s">
        <v>743</v>
      </c>
      <c r="C44" s="700">
        <v>2581.6</v>
      </c>
      <c r="D44" s="700">
        <v>4380.7</v>
      </c>
      <c r="E44" s="700">
        <v>3481.4</v>
      </c>
      <c r="F44" s="700">
        <v>11504.4</v>
      </c>
      <c r="G44" s="700">
        <v>2839.2</v>
      </c>
      <c r="H44" s="1951">
        <v>40352.5</v>
      </c>
      <c r="I44" s="1952"/>
      <c r="J44" s="42"/>
      <c r="T44" s="59"/>
      <c r="U44" s="59"/>
    </row>
    <row r="45" spans="2:21" ht="10.5" customHeight="1" x14ac:dyDescent="0.2">
      <c r="B45" s="298"/>
      <c r="C45" s="700"/>
      <c r="D45" s="700"/>
      <c r="E45" s="700"/>
      <c r="F45" s="700"/>
      <c r="G45" s="700"/>
      <c r="H45" s="1951"/>
      <c r="I45" s="1952"/>
      <c r="J45" s="42"/>
      <c r="T45" s="59"/>
      <c r="U45" s="59"/>
    </row>
    <row r="46" spans="2:21" ht="10.5" customHeight="1" x14ac:dyDescent="0.2">
      <c r="B46" s="298" t="s">
        <v>496</v>
      </c>
      <c r="C46" s="702">
        <v>2407.5</v>
      </c>
      <c r="D46" s="702">
        <v>3872.4</v>
      </c>
      <c r="E46" s="702">
        <v>2617.8000000000002</v>
      </c>
      <c r="F46" s="702">
        <v>16780.7</v>
      </c>
      <c r="G46" s="702">
        <v>3510.1</v>
      </c>
      <c r="H46" s="1951">
        <v>46130.6</v>
      </c>
      <c r="I46" s="1952"/>
      <c r="J46" s="42"/>
      <c r="T46" s="59"/>
      <c r="U46" s="59"/>
    </row>
    <row r="47" spans="2:21" ht="10.5" customHeight="1" x14ac:dyDescent="0.2">
      <c r="B47" s="298" t="s">
        <v>382</v>
      </c>
      <c r="C47" s="702">
        <v>2491.9</v>
      </c>
      <c r="D47" s="702">
        <v>4731.8</v>
      </c>
      <c r="E47" s="702">
        <v>3126.3</v>
      </c>
      <c r="F47" s="702">
        <v>17368.599999999999</v>
      </c>
      <c r="G47" s="702">
        <v>4031.3</v>
      </c>
      <c r="H47" s="1951">
        <v>50341.3</v>
      </c>
      <c r="I47" s="1952"/>
      <c r="J47" s="42"/>
      <c r="T47" s="59"/>
      <c r="U47" s="59"/>
    </row>
    <row r="48" spans="2:21" ht="10.5" customHeight="1" x14ac:dyDescent="0.2">
      <c r="B48" s="300">
        <v>39295</v>
      </c>
      <c r="C48" s="702">
        <v>2614.5</v>
      </c>
      <c r="D48" s="702">
        <v>4828.3999999999996</v>
      </c>
      <c r="E48" s="702">
        <v>3560.1</v>
      </c>
      <c r="F48" s="702">
        <v>18850.2</v>
      </c>
      <c r="G48" s="702">
        <v>4399.5</v>
      </c>
      <c r="H48" s="1951">
        <v>55306.9</v>
      </c>
      <c r="I48" s="1952"/>
      <c r="J48" s="42"/>
      <c r="T48" s="59"/>
      <c r="U48" s="59"/>
    </row>
    <row r="49" spans="2:21" ht="10.5" customHeight="1" x14ac:dyDescent="0.2">
      <c r="B49" s="300">
        <v>39692</v>
      </c>
      <c r="C49" s="700">
        <v>2741.1</v>
      </c>
      <c r="D49" s="700">
        <v>5838.8</v>
      </c>
      <c r="E49" s="700">
        <v>4113.8</v>
      </c>
      <c r="F49" s="700">
        <v>20829.599999999999</v>
      </c>
      <c r="G49" s="700">
        <v>4872.6000000000004</v>
      </c>
      <c r="H49" s="1951">
        <v>62921.2</v>
      </c>
      <c r="I49" s="1952"/>
      <c r="J49" s="42"/>
      <c r="T49" s="59"/>
      <c r="U49" s="59"/>
    </row>
    <row r="50" spans="2:21" ht="10.5" customHeight="1" x14ac:dyDescent="0.2">
      <c r="B50" s="300">
        <v>40087</v>
      </c>
      <c r="C50" s="700">
        <v>3063.7</v>
      </c>
      <c r="D50" s="700">
        <v>6486</v>
      </c>
      <c r="E50" s="700">
        <v>5317.5</v>
      </c>
      <c r="F50" s="700">
        <v>22516.6</v>
      </c>
      <c r="G50" s="700">
        <v>5341.4</v>
      </c>
      <c r="H50" s="1951">
        <v>71246.5</v>
      </c>
      <c r="I50" s="1952"/>
      <c r="J50" s="42"/>
      <c r="T50" s="59"/>
      <c r="U50" s="59"/>
    </row>
    <row r="51" spans="2:21" ht="10.5" customHeight="1" x14ac:dyDescent="0.2">
      <c r="B51" s="300"/>
      <c r="C51" s="700"/>
      <c r="D51" s="700"/>
      <c r="E51" s="700"/>
      <c r="F51" s="700"/>
      <c r="G51" s="700"/>
      <c r="H51" s="1951"/>
      <c r="I51" s="1952"/>
      <c r="J51" s="42"/>
      <c r="T51" s="59"/>
      <c r="U51" s="59"/>
    </row>
    <row r="52" spans="2:21" ht="10.5" customHeight="1" x14ac:dyDescent="0.2">
      <c r="B52" s="491" t="s">
        <v>332</v>
      </c>
      <c r="C52" s="742">
        <v>3460.1</v>
      </c>
      <c r="D52" s="710">
        <v>6944.4</v>
      </c>
      <c r="E52" s="710">
        <v>5799.9</v>
      </c>
      <c r="F52" s="710">
        <v>23849.4</v>
      </c>
      <c r="G52" s="710">
        <v>5818.1</v>
      </c>
      <c r="H52" s="1981">
        <v>79155.3</v>
      </c>
      <c r="I52" s="1980"/>
      <c r="J52" s="42"/>
      <c r="T52" s="59"/>
      <c r="U52" s="59"/>
    </row>
    <row r="53" spans="2:21" ht="10.5" customHeight="1" x14ac:dyDescent="0.2">
      <c r="B53" s="491" t="s">
        <v>335</v>
      </c>
      <c r="C53" s="742">
        <v>3963.9</v>
      </c>
      <c r="D53" s="710">
        <v>8852</v>
      </c>
      <c r="E53" s="710">
        <v>5994.1</v>
      </c>
      <c r="F53" s="710">
        <v>26314.799999999999</v>
      </c>
      <c r="G53" s="710">
        <v>6323</v>
      </c>
      <c r="H53" s="1979">
        <v>91661.9</v>
      </c>
      <c r="I53" s="1980"/>
      <c r="J53" s="42"/>
      <c r="T53" s="59"/>
      <c r="U53" s="59"/>
    </row>
    <row r="54" spans="2:21" ht="10.5" customHeight="1" x14ac:dyDescent="0.2">
      <c r="B54" s="491" t="s">
        <v>1318</v>
      </c>
      <c r="C54" s="742">
        <v>4570.5</v>
      </c>
      <c r="D54" s="710">
        <v>10425.200000000001</v>
      </c>
      <c r="E54" s="710">
        <v>6084.8</v>
      </c>
      <c r="F54" s="710">
        <v>28996.5</v>
      </c>
      <c r="G54" s="710">
        <v>6784.3</v>
      </c>
      <c r="H54" s="1979">
        <v>104291.9</v>
      </c>
      <c r="I54" s="1980"/>
      <c r="J54" s="42"/>
      <c r="T54" s="59"/>
      <c r="U54" s="59"/>
    </row>
    <row r="55" spans="2:21" ht="10.5" customHeight="1" x14ac:dyDescent="0.2">
      <c r="B55" s="491" t="s">
        <v>1356</v>
      </c>
      <c r="C55" s="742">
        <v>5043.8</v>
      </c>
      <c r="D55" s="710">
        <v>10340.9</v>
      </c>
      <c r="E55" s="710">
        <v>6268.7</v>
      </c>
      <c r="F55" s="710">
        <v>31894.799999999999</v>
      </c>
      <c r="G55" s="710">
        <v>7193.8</v>
      </c>
      <c r="H55" s="1979">
        <v>112984.9</v>
      </c>
      <c r="I55" s="1921"/>
      <c r="J55" s="42"/>
      <c r="T55" s="59"/>
      <c r="U55" s="59"/>
    </row>
    <row r="56" spans="2:21" ht="10.5" customHeight="1" x14ac:dyDescent="0.2">
      <c r="B56" s="491" t="s">
        <v>1357</v>
      </c>
      <c r="C56" s="742">
        <v>5497.7</v>
      </c>
      <c r="D56" s="710">
        <v>10873.2</v>
      </c>
      <c r="E56" s="710">
        <v>6456.8</v>
      </c>
      <c r="F56" s="710">
        <v>34446.400000000001</v>
      </c>
      <c r="G56" s="710">
        <v>7625.5</v>
      </c>
      <c r="H56" s="1979">
        <v>120226.6</v>
      </c>
      <c r="I56" s="1921"/>
      <c r="J56" s="42"/>
      <c r="T56" s="59"/>
      <c r="U56" s="59"/>
    </row>
    <row r="57" spans="2:21" ht="10.5" customHeight="1" x14ac:dyDescent="0.2">
      <c r="B57" s="491"/>
      <c r="C57" s="742"/>
      <c r="D57" s="710"/>
      <c r="E57" s="710"/>
      <c r="F57" s="710"/>
      <c r="G57" s="710"/>
      <c r="H57" s="1383"/>
      <c r="I57" s="1380"/>
      <c r="J57" s="42"/>
      <c r="T57" s="59"/>
      <c r="U57" s="59"/>
    </row>
    <row r="58" spans="2:21" ht="10.5" customHeight="1" x14ac:dyDescent="0.2">
      <c r="B58" s="491" t="s">
        <v>1400</v>
      </c>
      <c r="C58" s="742">
        <v>6005</v>
      </c>
      <c r="D58" s="710">
        <v>11470.3</v>
      </c>
      <c r="E58" s="710">
        <v>6650.5</v>
      </c>
      <c r="F58" s="710">
        <v>37202.1</v>
      </c>
      <c r="G58" s="710">
        <v>8083</v>
      </c>
      <c r="H58" s="1979">
        <v>128611.2</v>
      </c>
      <c r="I58" s="1982"/>
      <c r="J58" s="42"/>
      <c r="T58" s="59"/>
      <c r="U58" s="59"/>
    </row>
    <row r="59" spans="2:21" ht="10.5" customHeight="1" x14ac:dyDescent="0.2">
      <c r="B59" s="492" t="s">
        <v>1423</v>
      </c>
      <c r="C59" s="711">
        <v>6531.8</v>
      </c>
      <c r="D59" s="711">
        <v>12164.2</v>
      </c>
      <c r="E59" s="711">
        <v>6850</v>
      </c>
      <c r="F59" s="711">
        <v>40178.300000000003</v>
      </c>
      <c r="G59" s="711">
        <v>8568</v>
      </c>
      <c r="H59" s="1974">
        <v>137183.4</v>
      </c>
      <c r="I59" s="1975"/>
      <c r="J59" s="42"/>
      <c r="T59" s="59"/>
      <c r="U59" s="59"/>
    </row>
    <row r="60" spans="2:21" ht="10.5" customHeight="1" x14ac:dyDescent="0.2">
      <c r="B60" s="48"/>
      <c r="C60" s="167"/>
      <c r="D60" s="167"/>
      <c r="E60" s="167"/>
      <c r="F60" s="167"/>
      <c r="G60" s="167"/>
      <c r="H60" s="167"/>
      <c r="R60" s="59"/>
      <c r="S60" s="59"/>
      <c r="T60" s="59"/>
    </row>
    <row r="61" spans="2:21" ht="10.5" customHeight="1" x14ac:dyDescent="0.2">
      <c r="B61" s="48"/>
      <c r="C61" s="167"/>
      <c r="D61" s="167"/>
      <c r="E61" s="167"/>
      <c r="F61" s="167"/>
      <c r="G61" s="167"/>
      <c r="H61" s="167"/>
      <c r="R61" s="59"/>
      <c r="S61" s="59"/>
      <c r="T61" s="59"/>
    </row>
    <row r="62" spans="2:21" ht="10.5" customHeight="1" x14ac:dyDescent="0.2">
      <c r="B62" s="48"/>
      <c r="G62" s="59"/>
      <c r="R62" s="59"/>
      <c r="S62" s="59"/>
      <c r="T62" s="59"/>
    </row>
    <row r="63" spans="2:21" ht="10.5" customHeight="1" x14ac:dyDescent="0.2">
      <c r="B63" s="48"/>
      <c r="J63" s="59"/>
      <c r="R63" s="59"/>
      <c r="S63" s="59"/>
      <c r="T63" s="59"/>
    </row>
    <row r="64" spans="2:21" ht="10.5" customHeight="1" x14ac:dyDescent="0.2">
      <c r="B64" s="48"/>
      <c r="R64" s="59"/>
      <c r="S64" s="59"/>
      <c r="T64" s="59"/>
    </row>
    <row r="65" spans="2:20" ht="10.5" customHeight="1" x14ac:dyDescent="0.2">
      <c r="B65" s="48"/>
      <c r="R65" s="59"/>
      <c r="S65" s="59"/>
      <c r="T65" s="59"/>
    </row>
    <row r="66" spans="2:20" ht="10.5" customHeight="1" x14ac:dyDescent="0.2">
      <c r="B66" s="48"/>
      <c r="R66" s="59"/>
      <c r="S66" s="59"/>
      <c r="T66" s="59"/>
    </row>
    <row r="67" spans="2:20" ht="10.5" customHeight="1" x14ac:dyDescent="0.2">
      <c r="B67" s="48"/>
      <c r="G67" s="149">
        <v>74</v>
      </c>
      <c r="R67" s="59"/>
      <c r="S67" s="59"/>
      <c r="T67" s="59"/>
    </row>
    <row r="68" spans="2:20" ht="10.5" customHeight="1" x14ac:dyDescent="0.2">
      <c r="R68" s="59"/>
      <c r="S68" s="59"/>
      <c r="T68" s="59"/>
    </row>
    <row r="69" spans="2:20" x14ac:dyDescent="0.2">
      <c r="B69" s="60" t="s">
        <v>1368</v>
      </c>
      <c r="R69" s="59"/>
      <c r="S69" s="59"/>
      <c r="T69" s="59"/>
    </row>
    <row r="70" spans="2:20" ht="23.25" customHeight="1" x14ac:dyDescent="0.2">
      <c r="B70" s="1672" t="s">
        <v>514</v>
      </c>
      <c r="C70" s="255" t="s">
        <v>1114</v>
      </c>
      <c r="D70" s="1698" t="s">
        <v>891</v>
      </c>
      <c r="E70" s="1700"/>
      <c r="F70" s="255" t="s">
        <v>436</v>
      </c>
      <c r="G70" s="255" t="s">
        <v>437</v>
      </c>
      <c r="H70" s="255" t="s">
        <v>1115</v>
      </c>
      <c r="R70" s="59"/>
      <c r="S70" s="59"/>
      <c r="T70" s="59"/>
    </row>
    <row r="71" spans="2:20" ht="12.75" x14ac:dyDescent="0.2">
      <c r="B71" s="1673"/>
      <c r="C71" s="1764" t="s">
        <v>615</v>
      </c>
      <c r="D71" s="1976"/>
      <c r="E71" s="1976"/>
      <c r="F71" s="1976"/>
      <c r="G71" s="1976"/>
      <c r="H71" s="1977"/>
      <c r="I71" s="1067"/>
      <c r="R71" s="59"/>
      <c r="S71" s="59"/>
      <c r="T71" s="59"/>
    </row>
    <row r="72" spans="2:20" ht="10.5" customHeight="1" x14ac:dyDescent="0.2">
      <c r="B72" s="298" t="s">
        <v>143</v>
      </c>
      <c r="C72" s="704">
        <v>1312.6</v>
      </c>
      <c r="D72" s="1978">
        <v>429.3</v>
      </c>
      <c r="E72" s="1941"/>
      <c r="F72" s="702">
        <v>16.399999999999999</v>
      </c>
      <c r="G72" s="702">
        <v>-13.5</v>
      </c>
      <c r="H72" s="702">
        <v>487.1</v>
      </c>
      <c r="R72" s="59"/>
      <c r="S72" s="59"/>
      <c r="T72" s="59"/>
    </row>
    <row r="73" spans="2:20" ht="10.5" customHeight="1" x14ac:dyDescent="0.2">
      <c r="B73" s="298" t="s">
        <v>144</v>
      </c>
      <c r="C73" s="704">
        <v>1537.4</v>
      </c>
      <c r="D73" s="1983">
        <v>475.3</v>
      </c>
      <c r="E73" s="1928"/>
      <c r="F73" s="702">
        <v>18.899999999999999</v>
      </c>
      <c r="G73" s="702">
        <v>-51.5</v>
      </c>
      <c r="H73" s="702">
        <v>595.70000000000005</v>
      </c>
      <c r="R73" s="59"/>
      <c r="S73" s="59"/>
      <c r="T73" s="59"/>
    </row>
    <row r="74" spans="2:20" ht="10.5" customHeight="1" x14ac:dyDescent="0.2">
      <c r="B74" s="298" t="s">
        <v>145</v>
      </c>
      <c r="C74" s="704">
        <v>1751.7</v>
      </c>
      <c r="D74" s="1983">
        <v>521</v>
      </c>
      <c r="E74" s="1928"/>
      <c r="F74" s="702">
        <v>21.7</v>
      </c>
      <c r="G74" s="702">
        <v>5.5</v>
      </c>
      <c r="H74" s="702">
        <v>822.5</v>
      </c>
      <c r="R74" s="59"/>
      <c r="S74" s="59"/>
      <c r="T74" s="59"/>
    </row>
    <row r="75" spans="2:20" ht="10.5" customHeight="1" x14ac:dyDescent="0.2">
      <c r="B75" s="298" t="s">
        <v>146</v>
      </c>
      <c r="C75" s="704">
        <v>2247.3000000000002</v>
      </c>
      <c r="D75" s="1983">
        <v>660.2</v>
      </c>
      <c r="E75" s="1928"/>
      <c r="F75" s="702">
        <v>21.7</v>
      </c>
      <c r="G75" s="702">
        <v>112.2</v>
      </c>
      <c r="H75" s="702">
        <v>1164.4000000000001</v>
      </c>
      <c r="R75" s="59"/>
      <c r="S75" s="59"/>
      <c r="T75" s="59"/>
    </row>
    <row r="76" spans="2:20" ht="10.5" customHeight="1" x14ac:dyDescent="0.2">
      <c r="B76" s="298" t="s">
        <v>147</v>
      </c>
      <c r="C76" s="704">
        <v>2644.7</v>
      </c>
      <c r="D76" s="1983">
        <v>806.1</v>
      </c>
      <c r="E76" s="1928"/>
      <c r="F76" s="702">
        <v>24.8</v>
      </c>
      <c r="G76" s="702">
        <v>81.5</v>
      </c>
      <c r="H76" s="702">
        <v>1380.8</v>
      </c>
      <c r="R76" s="59"/>
      <c r="S76" s="59"/>
      <c r="T76" s="59"/>
    </row>
    <row r="77" spans="2:20" ht="10.5" customHeight="1" x14ac:dyDescent="0.2">
      <c r="B77" s="298"/>
      <c r="C77" s="704"/>
      <c r="D77" s="1951"/>
      <c r="E77" s="1928"/>
      <c r="F77" s="702"/>
      <c r="G77" s="702"/>
      <c r="H77" s="702"/>
      <c r="I77" s="57"/>
      <c r="R77" s="59"/>
      <c r="S77" s="59"/>
      <c r="T77" s="59"/>
    </row>
    <row r="78" spans="2:20" ht="10.5" customHeight="1" x14ac:dyDescent="0.2">
      <c r="B78" s="298" t="s">
        <v>148</v>
      </c>
      <c r="C78" s="704">
        <v>2841.7</v>
      </c>
      <c r="D78" s="1983">
        <v>1003.3</v>
      </c>
      <c r="E78" s="1928"/>
      <c r="F78" s="702">
        <v>34.200000000000003</v>
      </c>
      <c r="G78" s="702">
        <v>42.2</v>
      </c>
      <c r="H78" s="702">
        <v>1243.5</v>
      </c>
      <c r="I78" s="57"/>
      <c r="R78" s="59"/>
      <c r="S78" s="59"/>
      <c r="T78" s="59"/>
    </row>
    <row r="79" spans="2:20" ht="10.5" customHeight="1" x14ac:dyDescent="0.2">
      <c r="B79" s="298" t="s">
        <v>149</v>
      </c>
      <c r="C79" s="704">
        <v>3641.4</v>
      </c>
      <c r="D79" s="1983">
        <v>1202.2</v>
      </c>
      <c r="E79" s="1928"/>
      <c r="F79" s="702">
        <v>37.5</v>
      </c>
      <c r="G79" s="702">
        <v>61</v>
      </c>
      <c r="H79" s="702">
        <v>1644.1</v>
      </c>
      <c r="R79" s="59"/>
      <c r="S79" s="59"/>
      <c r="T79" s="59"/>
    </row>
    <row r="80" spans="2:20" ht="10.5" customHeight="1" x14ac:dyDescent="0.2">
      <c r="B80" s="298" t="s">
        <v>150</v>
      </c>
      <c r="C80" s="704">
        <v>3642.3</v>
      </c>
      <c r="D80" s="1983">
        <v>1352.2</v>
      </c>
      <c r="E80" s="1928"/>
      <c r="F80" s="702">
        <v>43.1</v>
      </c>
      <c r="G80" s="702">
        <v>64.5</v>
      </c>
      <c r="H80" s="702">
        <v>1455</v>
      </c>
      <c r="R80" s="59"/>
      <c r="S80" s="59"/>
      <c r="T80" s="59"/>
    </row>
    <row r="81" spans="2:20" ht="10.5" customHeight="1" x14ac:dyDescent="0.2">
      <c r="B81" s="298" t="s">
        <v>748</v>
      </c>
      <c r="C81" s="704">
        <v>4240.8</v>
      </c>
      <c r="D81" s="1983">
        <v>1646.4</v>
      </c>
      <c r="E81" s="1928"/>
      <c r="F81" s="702">
        <v>50.3</v>
      </c>
      <c r="G81" s="702">
        <v>13.8</v>
      </c>
      <c r="H81" s="702">
        <v>1558.8</v>
      </c>
      <c r="J81" s="59"/>
      <c r="R81" s="59"/>
      <c r="S81" s="59"/>
      <c r="T81" s="59"/>
    </row>
    <row r="82" spans="2:20" ht="10.5" customHeight="1" x14ac:dyDescent="0.2">
      <c r="B82" s="298" t="s">
        <v>749</v>
      </c>
      <c r="C82" s="704">
        <v>5404.6</v>
      </c>
      <c r="D82" s="1983">
        <v>2034</v>
      </c>
      <c r="E82" s="1928"/>
      <c r="F82" s="702">
        <v>57.9</v>
      </c>
      <c r="G82" s="702">
        <v>-67.599999999999994</v>
      </c>
      <c r="H82" s="702">
        <v>2096.3000000000002</v>
      </c>
      <c r="R82" s="59"/>
      <c r="S82" s="59"/>
      <c r="T82" s="59"/>
    </row>
    <row r="83" spans="2:20" ht="10.5" customHeight="1" x14ac:dyDescent="0.2">
      <c r="B83" s="298"/>
      <c r="C83" s="704"/>
      <c r="D83" s="1951"/>
      <c r="E83" s="1928"/>
      <c r="F83" s="702"/>
      <c r="G83" s="702"/>
      <c r="H83" s="702"/>
      <c r="R83" s="59"/>
      <c r="S83" s="59"/>
      <c r="T83" s="59"/>
    </row>
    <row r="84" spans="2:20" ht="10.5" customHeight="1" x14ac:dyDescent="0.2">
      <c r="B84" s="298" t="s">
        <v>750</v>
      </c>
      <c r="C84" s="704">
        <v>5823</v>
      </c>
      <c r="D84" s="1983">
        <v>2418.1999999999998</v>
      </c>
      <c r="E84" s="1928"/>
      <c r="F84" s="702">
        <v>69.099999999999994</v>
      </c>
      <c r="G84" s="702">
        <v>48.3</v>
      </c>
      <c r="H84" s="702">
        <v>1953.7</v>
      </c>
      <c r="R84" s="59"/>
      <c r="S84" s="59"/>
      <c r="T84" s="59"/>
    </row>
    <row r="85" spans="2:20" ht="10.5" customHeight="1" x14ac:dyDescent="0.2">
      <c r="B85" s="298" t="s">
        <v>751</v>
      </c>
      <c r="C85" s="704">
        <v>7525.8</v>
      </c>
      <c r="D85" s="1983">
        <v>2887.7</v>
      </c>
      <c r="E85" s="1928"/>
      <c r="F85" s="702">
        <v>78.5</v>
      </c>
      <c r="G85" s="702">
        <v>57.3</v>
      </c>
      <c r="H85" s="702">
        <v>2796.3</v>
      </c>
      <c r="R85" s="59"/>
      <c r="S85" s="59"/>
      <c r="T85" s="59"/>
    </row>
    <row r="86" spans="2:20" ht="10.5" customHeight="1" x14ac:dyDescent="0.2">
      <c r="B86" s="298" t="s">
        <v>752</v>
      </c>
      <c r="C86" s="704">
        <v>7431.7</v>
      </c>
      <c r="D86" s="1983">
        <v>3136.1</v>
      </c>
      <c r="E86" s="1928"/>
      <c r="F86" s="702">
        <v>86.5</v>
      </c>
      <c r="G86" s="702">
        <v>-189.8</v>
      </c>
      <c r="H86" s="702">
        <v>1703.4</v>
      </c>
      <c r="R86" s="59"/>
      <c r="S86" s="59"/>
      <c r="T86" s="59"/>
    </row>
    <row r="87" spans="2:20" ht="10.5" customHeight="1" x14ac:dyDescent="0.2">
      <c r="B87" s="298" t="s">
        <v>753</v>
      </c>
      <c r="C87" s="704">
        <v>7734.1</v>
      </c>
      <c r="D87" s="1983">
        <v>3511.9</v>
      </c>
      <c r="E87" s="1928"/>
      <c r="F87" s="702">
        <v>88.4</v>
      </c>
      <c r="G87" s="702">
        <v>-215.7</v>
      </c>
      <c r="H87" s="702">
        <v>1214.8</v>
      </c>
      <c r="R87" s="59"/>
      <c r="S87" s="59"/>
      <c r="T87" s="59"/>
    </row>
    <row r="88" spans="2:20" ht="10.5" customHeight="1" x14ac:dyDescent="0.2">
      <c r="B88" s="298" t="s">
        <v>754</v>
      </c>
      <c r="C88" s="704">
        <v>9719.4</v>
      </c>
      <c r="D88" s="1983">
        <v>4027.7</v>
      </c>
      <c r="E88" s="1928"/>
      <c r="F88" s="702">
        <v>99.1</v>
      </c>
      <c r="G88" s="702">
        <v>-102.1</v>
      </c>
      <c r="H88" s="702">
        <v>2343.6</v>
      </c>
      <c r="R88" s="59"/>
      <c r="S88" s="59"/>
      <c r="T88" s="59"/>
    </row>
    <row r="89" spans="2:20" ht="10.5" customHeight="1" x14ac:dyDescent="0.2">
      <c r="B89" s="298"/>
      <c r="C89" s="704"/>
      <c r="D89" s="1951"/>
      <c r="E89" s="1928"/>
      <c r="F89" s="702"/>
      <c r="G89" s="702"/>
      <c r="H89" s="702"/>
      <c r="R89" s="59"/>
      <c r="S89" s="59"/>
      <c r="T89" s="59"/>
    </row>
    <row r="90" spans="2:20" ht="10.5" customHeight="1" x14ac:dyDescent="0.2">
      <c r="B90" s="298" t="s">
        <v>755</v>
      </c>
      <c r="C90" s="704">
        <v>10470.4</v>
      </c>
      <c r="D90" s="1983">
        <v>4585.1000000000004</v>
      </c>
      <c r="E90" s="1928"/>
      <c r="F90" s="702">
        <v>109.4</v>
      </c>
      <c r="G90" s="702">
        <v>7.6</v>
      </c>
      <c r="H90" s="702">
        <v>2355.9</v>
      </c>
      <c r="R90" s="59"/>
      <c r="S90" s="59"/>
      <c r="T90" s="59"/>
    </row>
    <row r="91" spans="2:20" ht="10.5" customHeight="1" x14ac:dyDescent="0.2">
      <c r="B91" s="298" t="s">
        <v>756</v>
      </c>
      <c r="C91" s="704">
        <v>13174</v>
      </c>
      <c r="D91" s="1983">
        <v>5007.8999999999996</v>
      </c>
      <c r="E91" s="1928"/>
      <c r="F91" s="702">
        <v>126</v>
      </c>
      <c r="G91" s="702">
        <v>91.9</v>
      </c>
      <c r="H91" s="702">
        <v>4441.7</v>
      </c>
      <c r="R91" s="59"/>
      <c r="S91" s="59"/>
      <c r="T91" s="59"/>
    </row>
    <row r="92" spans="2:20" ht="10.5" customHeight="1" x14ac:dyDescent="0.2">
      <c r="B92" s="298" t="s">
        <v>757</v>
      </c>
      <c r="C92" s="704">
        <v>14972.6</v>
      </c>
      <c r="D92" s="1983">
        <v>5573.7</v>
      </c>
      <c r="E92" s="1928"/>
      <c r="F92" s="702">
        <v>166.4</v>
      </c>
      <c r="G92" s="702">
        <v>454.3</v>
      </c>
      <c r="H92" s="702">
        <v>5427.4</v>
      </c>
      <c r="R92" s="59"/>
      <c r="S92" s="59"/>
      <c r="T92" s="59"/>
    </row>
    <row r="93" spans="2:20" ht="10.5" customHeight="1" x14ac:dyDescent="0.2">
      <c r="B93" s="298" t="s">
        <v>758</v>
      </c>
      <c r="C93" s="704">
        <v>16650.400000000001</v>
      </c>
      <c r="D93" s="1983">
        <v>6564.8</v>
      </c>
      <c r="E93" s="1928"/>
      <c r="F93" s="702">
        <v>171.6</v>
      </c>
      <c r="G93" s="702">
        <v>757.1</v>
      </c>
      <c r="H93" s="702">
        <v>5480.9</v>
      </c>
      <c r="R93" s="59"/>
      <c r="S93" s="59"/>
      <c r="T93" s="59"/>
    </row>
    <row r="94" spans="2:20" ht="10.5" customHeight="1" x14ac:dyDescent="0.2">
      <c r="B94" s="298" t="s">
        <v>759</v>
      </c>
      <c r="C94" s="704">
        <v>20015.8</v>
      </c>
      <c r="D94" s="1983">
        <v>7404.6</v>
      </c>
      <c r="E94" s="1928"/>
      <c r="F94" s="702">
        <v>210.6</v>
      </c>
      <c r="G94" s="702">
        <v>164.7</v>
      </c>
      <c r="H94" s="702">
        <v>6684.9</v>
      </c>
      <c r="R94" s="59"/>
      <c r="S94" s="59"/>
      <c r="T94" s="59"/>
    </row>
    <row r="95" spans="2:20" ht="10.5" customHeight="1" x14ac:dyDescent="0.2">
      <c r="B95" s="298"/>
      <c r="C95" s="704"/>
      <c r="D95" s="1951"/>
      <c r="E95" s="1928"/>
      <c r="F95" s="702"/>
      <c r="G95" s="702"/>
      <c r="H95" s="702"/>
      <c r="R95" s="59"/>
      <c r="S95" s="59"/>
      <c r="T95" s="59"/>
    </row>
    <row r="96" spans="2:20" ht="10.5" customHeight="1" x14ac:dyDescent="0.2">
      <c r="B96" s="298" t="s">
        <v>760</v>
      </c>
      <c r="C96" s="704">
        <v>20440.5</v>
      </c>
      <c r="D96" s="1983">
        <v>8235.7999999999993</v>
      </c>
      <c r="E96" s="1928"/>
      <c r="F96" s="702">
        <v>248.2</v>
      </c>
      <c r="G96" s="702">
        <v>-279.2</v>
      </c>
      <c r="H96" s="702">
        <v>5254.5</v>
      </c>
      <c r="R96" s="59"/>
      <c r="S96" s="59"/>
      <c r="T96" s="59"/>
    </row>
    <row r="97" spans="2:20" ht="10.5" customHeight="1" x14ac:dyDescent="0.2">
      <c r="B97" s="298" t="s">
        <v>761</v>
      </c>
      <c r="C97" s="704">
        <v>23620.2</v>
      </c>
      <c r="D97" s="1983">
        <v>9031.4</v>
      </c>
      <c r="E97" s="1928"/>
      <c r="F97" s="702">
        <v>299.8</v>
      </c>
      <c r="G97" s="702">
        <v>-445</v>
      </c>
      <c r="H97" s="702">
        <v>7193.5</v>
      </c>
      <c r="R97" s="59"/>
      <c r="S97" s="59"/>
      <c r="T97" s="59"/>
    </row>
    <row r="98" spans="2:20" ht="10.5" customHeight="1" x14ac:dyDescent="0.2">
      <c r="B98" s="298" t="s">
        <v>449</v>
      </c>
      <c r="C98" s="704">
        <v>22592.2</v>
      </c>
      <c r="D98" s="1983">
        <v>10434.5</v>
      </c>
      <c r="E98" s="1928"/>
      <c r="F98" s="702">
        <v>366.6</v>
      </c>
      <c r="G98" s="702">
        <v>-321</v>
      </c>
      <c r="H98" s="702">
        <v>3930.7</v>
      </c>
      <c r="R98" s="59"/>
      <c r="S98" s="59"/>
      <c r="T98" s="59"/>
    </row>
    <row r="99" spans="2:20" ht="10.5" customHeight="1" x14ac:dyDescent="0.2">
      <c r="B99" s="298" t="s">
        <v>450</v>
      </c>
      <c r="C99" s="704">
        <v>27028.3</v>
      </c>
      <c r="D99" s="1983">
        <v>11840.4</v>
      </c>
      <c r="E99" s="1928"/>
      <c r="F99" s="702">
        <v>417.6</v>
      </c>
      <c r="G99" s="702">
        <v>163.30000000000001</v>
      </c>
      <c r="H99" s="702">
        <v>6921.5</v>
      </c>
      <c r="R99" s="59"/>
      <c r="S99" s="59"/>
      <c r="T99" s="59"/>
    </row>
    <row r="100" spans="2:20" ht="10.5" customHeight="1" x14ac:dyDescent="0.2">
      <c r="B100" s="298" t="s">
        <v>451</v>
      </c>
      <c r="C100" s="704">
        <v>28910.6</v>
      </c>
      <c r="D100" s="1983">
        <v>13388.1</v>
      </c>
      <c r="E100" s="1928"/>
      <c r="F100" s="702">
        <v>468.5</v>
      </c>
      <c r="G100" s="702">
        <v>436.2</v>
      </c>
      <c r="H100" s="702">
        <v>6768.1</v>
      </c>
      <c r="R100" s="59"/>
      <c r="S100" s="59"/>
      <c r="T100" s="59"/>
    </row>
    <row r="101" spans="2:20" ht="10.5" customHeight="1" x14ac:dyDescent="0.2">
      <c r="B101" s="298"/>
      <c r="C101" s="704"/>
      <c r="D101" s="1951"/>
      <c r="E101" s="1928"/>
      <c r="F101" s="702"/>
      <c r="G101" s="702"/>
      <c r="H101" s="702"/>
      <c r="R101" s="59"/>
      <c r="S101" s="59"/>
      <c r="T101" s="59"/>
    </row>
    <row r="102" spans="2:20" ht="10.5" customHeight="1" x14ac:dyDescent="0.2">
      <c r="B102" s="498" t="s">
        <v>320</v>
      </c>
      <c r="C102" s="704">
        <v>34494.400000000001</v>
      </c>
      <c r="D102" s="1983">
        <v>15795.7</v>
      </c>
      <c r="E102" s="1928"/>
      <c r="F102" s="702">
        <v>525.5</v>
      </c>
      <c r="G102" s="702">
        <v>580.5</v>
      </c>
      <c r="H102" s="702">
        <v>9172.9</v>
      </c>
      <c r="R102" s="59"/>
      <c r="S102" s="59"/>
      <c r="T102" s="59"/>
    </row>
    <row r="103" spans="2:20" ht="10.5" customHeight="1" x14ac:dyDescent="0.2">
      <c r="B103" s="498" t="s">
        <v>321</v>
      </c>
      <c r="C103" s="704">
        <v>41418.699999999997</v>
      </c>
      <c r="D103" s="1983">
        <v>18891.5</v>
      </c>
      <c r="E103" s="1928"/>
      <c r="F103" s="702">
        <v>637.6</v>
      </c>
      <c r="G103" s="702">
        <v>281.3</v>
      </c>
      <c r="H103" s="702">
        <v>11406.3</v>
      </c>
      <c r="R103" s="59"/>
      <c r="S103" s="59"/>
      <c r="T103" s="59"/>
    </row>
    <row r="104" spans="2:20" ht="10.5" customHeight="1" x14ac:dyDescent="0.2">
      <c r="B104" s="498" t="s">
        <v>322</v>
      </c>
      <c r="C104" s="704">
        <v>41991.4</v>
      </c>
      <c r="D104" s="1983">
        <v>20864.599999999999</v>
      </c>
      <c r="E104" s="1928"/>
      <c r="F104" s="702">
        <v>750.2</v>
      </c>
      <c r="G104" s="702">
        <v>189.3</v>
      </c>
      <c r="H104" s="702">
        <v>8717.7000000000007</v>
      </c>
      <c r="R104" s="59"/>
      <c r="S104" s="59"/>
      <c r="T104" s="59"/>
    </row>
    <row r="105" spans="2:20" ht="10.5" customHeight="1" x14ac:dyDescent="0.2">
      <c r="B105" s="498" t="s">
        <v>323</v>
      </c>
      <c r="C105" s="704">
        <v>42353.9</v>
      </c>
      <c r="D105" s="1983">
        <v>22053.4</v>
      </c>
      <c r="E105" s="1928"/>
      <c r="F105" s="702">
        <v>851.9</v>
      </c>
      <c r="G105" s="702">
        <v>-420.4</v>
      </c>
      <c r="H105" s="702">
        <v>6327.4</v>
      </c>
      <c r="R105" s="59"/>
      <c r="S105" s="59"/>
      <c r="T105" s="59"/>
    </row>
    <row r="106" spans="2:20" ht="10.5" customHeight="1" x14ac:dyDescent="0.2">
      <c r="B106" s="498" t="s">
        <v>279</v>
      </c>
      <c r="C106" s="704">
        <v>42315.4</v>
      </c>
      <c r="D106" s="1983">
        <v>24667.200000000001</v>
      </c>
      <c r="E106" s="1928"/>
      <c r="F106" s="702">
        <v>1034.7</v>
      </c>
      <c r="G106" s="702">
        <v>-485.2</v>
      </c>
      <c r="H106" s="702">
        <v>3901.6</v>
      </c>
      <c r="R106" s="59"/>
      <c r="S106" s="59"/>
      <c r="T106" s="59"/>
    </row>
    <row r="107" spans="2:20" ht="10.5" customHeight="1" x14ac:dyDescent="0.2">
      <c r="B107" s="298"/>
      <c r="C107" s="707"/>
      <c r="D107" s="1989"/>
      <c r="E107" s="1598"/>
      <c r="F107" s="730"/>
      <c r="G107" s="707"/>
      <c r="H107" s="707"/>
      <c r="R107" s="59"/>
      <c r="S107" s="59"/>
      <c r="T107" s="59"/>
    </row>
    <row r="108" spans="2:20" ht="10.5" customHeight="1" x14ac:dyDescent="0.2">
      <c r="B108" s="498" t="s">
        <v>324</v>
      </c>
      <c r="C108" s="703">
        <v>51076.6</v>
      </c>
      <c r="D108" s="1983">
        <v>27264.400000000001</v>
      </c>
      <c r="E108" s="1928"/>
      <c r="F108" s="702">
        <v>1233.5</v>
      </c>
      <c r="G108" s="702">
        <v>54.7</v>
      </c>
      <c r="H108" s="702">
        <v>10459.4</v>
      </c>
      <c r="R108" s="59"/>
      <c r="S108" s="59"/>
      <c r="T108" s="59"/>
    </row>
    <row r="109" spans="2:20" ht="10.5" customHeight="1" x14ac:dyDescent="0.2">
      <c r="B109" s="498" t="s">
        <v>325</v>
      </c>
      <c r="C109" s="703">
        <v>64142.1</v>
      </c>
      <c r="D109" s="1983">
        <v>32632.5</v>
      </c>
      <c r="E109" s="1928"/>
      <c r="F109" s="730">
        <v>1383.4</v>
      </c>
      <c r="G109" s="702">
        <v>86.3</v>
      </c>
      <c r="H109" s="702">
        <v>17825.7</v>
      </c>
      <c r="R109" s="59"/>
      <c r="S109" s="59"/>
      <c r="T109" s="59"/>
    </row>
    <row r="110" spans="2:20" ht="10.5" customHeight="1" x14ac:dyDescent="0.2">
      <c r="B110" s="498" t="s">
        <v>278</v>
      </c>
      <c r="C110" s="703">
        <v>72355.899999999994</v>
      </c>
      <c r="D110" s="1983">
        <v>37496.1</v>
      </c>
      <c r="E110" s="1928"/>
      <c r="F110" s="730">
        <v>1621.5</v>
      </c>
      <c r="G110" s="702">
        <v>-156.69999999999999</v>
      </c>
      <c r="H110" s="702">
        <v>20077.5</v>
      </c>
      <c r="R110" s="59"/>
      <c r="S110" s="59"/>
      <c r="T110" s="59"/>
    </row>
    <row r="111" spans="2:20" ht="10.5" customHeight="1" x14ac:dyDescent="0.2">
      <c r="B111" s="298" t="s">
        <v>715</v>
      </c>
      <c r="C111" s="700">
        <v>69223.199999999997</v>
      </c>
      <c r="D111" s="1983">
        <v>37904.400000000001</v>
      </c>
      <c r="E111" s="1928"/>
      <c r="F111" s="702">
        <v>1798.6</v>
      </c>
      <c r="G111" s="700">
        <v>-173.9</v>
      </c>
      <c r="H111" s="700">
        <v>16252.6</v>
      </c>
      <c r="R111" s="59"/>
      <c r="S111" s="59"/>
      <c r="T111" s="59"/>
    </row>
    <row r="112" spans="2:20" ht="10.5" customHeight="1" x14ac:dyDescent="0.2">
      <c r="B112" s="298" t="s">
        <v>743</v>
      </c>
      <c r="C112" s="700">
        <v>65550.100000000006</v>
      </c>
      <c r="D112" s="1983">
        <v>40352.5</v>
      </c>
      <c r="E112" s="1928"/>
      <c r="F112" s="702">
        <v>1933.3</v>
      </c>
      <c r="G112" s="700">
        <v>733.6</v>
      </c>
      <c r="H112" s="700">
        <v>10862.1</v>
      </c>
      <c r="R112" s="59"/>
      <c r="S112" s="59"/>
      <c r="T112" s="59"/>
    </row>
    <row r="113" spans="2:20" ht="10.5" customHeight="1" x14ac:dyDescent="0.2">
      <c r="B113" s="298"/>
      <c r="C113" s="700"/>
      <c r="D113" s="1951"/>
      <c r="E113" s="1928"/>
      <c r="F113" s="702"/>
      <c r="G113" s="700"/>
      <c r="H113" s="700"/>
      <c r="R113" s="59"/>
      <c r="S113" s="59"/>
      <c r="T113" s="59"/>
    </row>
    <row r="114" spans="2:20" ht="10.5" customHeight="1" x14ac:dyDescent="0.2">
      <c r="B114" s="298" t="s">
        <v>496</v>
      </c>
      <c r="C114" s="700">
        <v>78870.600000000006</v>
      </c>
      <c r="D114" s="1983">
        <v>46130.6</v>
      </c>
      <c r="E114" s="1928"/>
      <c r="F114" s="702">
        <v>1955.3</v>
      </c>
      <c r="G114" s="700">
        <v>-264.89999999999998</v>
      </c>
      <c r="H114" s="700">
        <v>14238.9</v>
      </c>
      <c r="R114" s="59"/>
      <c r="S114" s="59"/>
      <c r="T114" s="59"/>
    </row>
    <row r="115" spans="2:20" ht="10.5" customHeight="1" x14ac:dyDescent="0.2">
      <c r="B115" s="298" t="s">
        <v>382</v>
      </c>
      <c r="C115" s="700">
        <v>100115.8</v>
      </c>
      <c r="D115" s="1983">
        <v>50341.3</v>
      </c>
      <c r="E115" s="1928"/>
      <c r="F115" s="702">
        <v>2036.3</v>
      </c>
      <c r="G115" s="700">
        <v>1806.3</v>
      </c>
      <c r="H115" s="700">
        <v>32475.200000000001</v>
      </c>
      <c r="R115" s="59"/>
      <c r="S115" s="59"/>
      <c r="T115" s="59"/>
    </row>
    <row r="116" spans="2:20" ht="10.5" customHeight="1" x14ac:dyDescent="0.2">
      <c r="B116" s="300">
        <v>39295</v>
      </c>
      <c r="C116" s="700">
        <v>118778.9</v>
      </c>
      <c r="D116" s="1983">
        <v>55306.9</v>
      </c>
      <c r="E116" s="1928"/>
      <c r="F116" s="702">
        <v>2283.1999999999998</v>
      </c>
      <c r="G116" s="700">
        <v>652.79999999999995</v>
      </c>
      <c r="H116" s="700">
        <v>44111.4</v>
      </c>
      <c r="R116" s="59"/>
      <c r="S116" s="59"/>
      <c r="T116" s="59"/>
    </row>
    <row r="117" spans="2:20" ht="10.5" customHeight="1" x14ac:dyDescent="0.2">
      <c r="B117" s="300">
        <v>39692</v>
      </c>
      <c r="C117" s="700">
        <v>134996.1</v>
      </c>
      <c r="D117" s="1983">
        <v>62921.2</v>
      </c>
      <c r="E117" s="1928"/>
      <c r="F117" s="702">
        <v>2578.8000000000002</v>
      </c>
      <c r="G117" s="700">
        <v>-27.8</v>
      </c>
      <c r="H117" s="700">
        <v>53437.9</v>
      </c>
      <c r="R117" s="59"/>
      <c r="S117" s="59"/>
      <c r="T117" s="59"/>
    </row>
    <row r="118" spans="2:20" ht="10.5" customHeight="1" x14ac:dyDescent="0.2">
      <c r="B118" s="300">
        <v>40087</v>
      </c>
      <c r="C118" s="700">
        <v>135084.79999999999</v>
      </c>
      <c r="D118" s="1983">
        <v>71246.5</v>
      </c>
      <c r="E118" s="1928"/>
      <c r="F118" s="702">
        <v>2935.5</v>
      </c>
      <c r="G118" s="700">
        <v>-271.8</v>
      </c>
      <c r="H118" s="700">
        <v>44223.7</v>
      </c>
      <c r="R118" s="59"/>
      <c r="S118" s="59"/>
      <c r="T118" s="59"/>
    </row>
    <row r="119" spans="2:20" ht="10.5" customHeight="1" x14ac:dyDescent="0.2">
      <c r="B119" s="300"/>
      <c r="C119" s="700"/>
      <c r="D119" s="1951"/>
      <c r="E119" s="1928"/>
      <c r="F119" s="702"/>
      <c r="G119" s="700"/>
      <c r="H119" s="700"/>
      <c r="R119" s="59"/>
      <c r="S119" s="59"/>
      <c r="T119" s="59"/>
    </row>
    <row r="120" spans="2:20" ht="10.5" customHeight="1" x14ac:dyDescent="0.2">
      <c r="B120" s="319" t="s">
        <v>332</v>
      </c>
      <c r="C120" s="747">
        <v>136588.70000000001</v>
      </c>
      <c r="D120" s="1936">
        <v>79155.3</v>
      </c>
      <c r="E120" s="1928"/>
      <c r="F120" s="710">
        <v>3344.7</v>
      </c>
      <c r="G120" s="710">
        <v>-152.1</v>
      </c>
      <c r="H120" s="742">
        <v>36949.9</v>
      </c>
      <c r="R120" s="59"/>
      <c r="S120" s="59"/>
      <c r="T120" s="59"/>
    </row>
    <row r="121" spans="2:20" ht="10.5" customHeight="1" x14ac:dyDescent="0.2">
      <c r="B121" s="319" t="s">
        <v>335</v>
      </c>
      <c r="C121" s="747">
        <v>167034.1</v>
      </c>
      <c r="D121" s="1936">
        <v>91661.9</v>
      </c>
      <c r="E121" s="1928"/>
      <c r="F121" s="710">
        <v>3777.4</v>
      </c>
      <c r="G121" s="710">
        <v>1099.4000000000001</v>
      </c>
      <c r="H121" s="742">
        <v>54974.2</v>
      </c>
      <c r="R121" s="59"/>
      <c r="S121" s="59"/>
      <c r="T121" s="59"/>
    </row>
    <row r="122" spans="2:20" ht="10.5" customHeight="1" x14ac:dyDescent="0.2">
      <c r="B122" s="319" t="s">
        <v>1318</v>
      </c>
      <c r="C122" s="747">
        <v>185651.6</v>
      </c>
      <c r="D122" s="1936">
        <v>104291.9</v>
      </c>
      <c r="E122" s="1942"/>
      <c r="F122" s="710">
        <v>4182.3</v>
      </c>
      <c r="G122" s="710">
        <v>200</v>
      </c>
      <c r="H122" s="742">
        <v>58308.9</v>
      </c>
      <c r="R122" s="59"/>
      <c r="S122" s="59"/>
      <c r="T122" s="59"/>
    </row>
    <row r="123" spans="2:20" ht="10.5" customHeight="1" x14ac:dyDescent="0.2">
      <c r="B123" s="319" t="s">
        <v>1356</v>
      </c>
      <c r="C123" s="747">
        <v>201907.20000000001</v>
      </c>
      <c r="D123" s="1936">
        <v>112984.9</v>
      </c>
      <c r="E123" s="1928"/>
      <c r="F123" s="710">
        <v>4488.5</v>
      </c>
      <c r="G123" s="710">
        <v>261.2</v>
      </c>
      <c r="H123" s="742">
        <v>64248</v>
      </c>
      <c r="R123" s="59"/>
      <c r="S123" s="59"/>
      <c r="T123" s="59"/>
    </row>
    <row r="124" spans="2:20" ht="10.5" customHeight="1" x14ac:dyDescent="0.2">
      <c r="B124" s="319" t="s">
        <v>1357</v>
      </c>
      <c r="C124" s="747">
        <v>225451.3</v>
      </c>
      <c r="D124" s="1936">
        <v>120226.6</v>
      </c>
      <c r="E124" s="1928"/>
      <c r="F124" s="710">
        <v>4727.3999999999996</v>
      </c>
      <c r="G124" s="710">
        <v>-826.7</v>
      </c>
      <c r="H124" s="742">
        <v>77696.5</v>
      </c>
      <c r="R124" s="59"/>
      <c r="S124" s="59"/>
      <c r="T124" s="59"/>
    </row>
    <row r="125" spans="2:20" ht="10.5" customHeight="1" x14ac:dyDescent="0.2">
      <c r="B125" s="319"/>
      <c r="C125" s="747"/>
      <c r="D125" s="1382"/>
      <c r="E125" s="1381"/>
      <c r="F125" s="710"/>
      <c r="G125" s="710"/>
      <c r="H125" s="742"/>
      <c r="R125" s="59"/>
      <c r="S125" s="59"/>
      <c r="T125" s="59"/>
    </row>
    <row r="126" spans="2:20" ht="10.5" customHeight="1" x14ac:dyDescent="0.2">
      <c r="B126" s="319" t="s">
        <v>1400</v>
      </c>
      <c r="C126" s="747">
        <v>242297.5</v>
      </c>
      <c r="D126" s="1936">
        <v>128611.2</v>
      </c>
      <c r="E126" s="1928"/>
      <c r="F126" s="710">
        <v>5075.3</v>
      </c>
      <c r="G126" s="710">
        <v>-2217.8000000000002</v>
      </c>
      <c r="H126" s="742">
        <v>82926.8</v>
      </c>
      <c r="R126" s="59"/>
      <c r="S126" s="59"/>
      <c r="T126" s="59"/>
    </row>
    <row r="127" spans="2:20" ht="12" customHeight="1" x14ac:dyDescent="0.2">
      <c r="B127" s="320" t="s">
        <v>1486</v>
      </c>
      <c r="C127" s="711">
        <v>264393.2</v>
      </c>
      <c r="D127" s="1984">
        <v>137183.4</v>
      </c>
      <c r="E127" s="1985"/>
      <c r="F127" s="711">
        <v>5376.6</v>
      </c>
      <c r="G127" s="711">
        <v>-3826.4</v>
      </c>
      <c r="H127" s="743">
        <v>92712.7</v>
      </c>
      <c r="R127" s="59"/>
      <c r="S127" s="59"/>
      <c r="T127" s="59"/>
    </row>
    <row r="128" spans="2:20" ht="6" customHeight="1" x14ac:dyDescent="0.2">
      <c r="B128" s="1247"/>
      <c r="C128" s="747"/>
      <c r="D128" s="1353"/>
      <c r="E128" s="1354"/>
      <c r="F128" s="747"/>
      <c r="G128" s="747"/>
      <c r="H128" s="747"/>
      <c r="R128" s="59"/>
      <c r="S128" s="59"/>
      <c r="T128" s="59"/>
    </row>
    <row r="129" spans="2:20" ht="10.5" customHeight="1" x14ac:dyDescent="0.2">
      <c r="B129" s="1241" t="s">
        <v>1116</v>
      </c>
      <c r="R129" s="59"/>
      <c r="S129" s="59"/>
      <c r="T129" s="59"/>
    </row>
    <row r="130" spans="2:20" ht="10.5" customHeight="1" x14ac:dyDescent="0.2">
      <c r="B130" s="1241" t="s">
        <v>1117</v>
      </c>
      <c r="R130" s="59"/>
      <c r="S130" s="59"/>
      <c r="T130" s="59"/>
    </row>
    <row r="131" spans="2:20" ht="10.5" customHeight="1" x14ac:dyDescent="0.2">
      <c r="B131" s="1241" t="s">
        <v>1033</v>
      </c>
      <c r="C131" s="49"/>
      <c r="D131" s="49"/>
      <c r="E131" s="49"/>
      <c r="F131" s="49"/>
      <c r="G131" s="49"/>
      <c r="H131" s="49"/>
      <c r="I131" s="49"/>
      <c r="R131" s="59"/>
      <c r="S131" s="59"/>
      <c r="T131" s="59"/>
    </row>
    <row r="132" spans="2:20" ht="10.5" customHeight="1" x14ac:dyDescent="0.2">
      <c r="B132" s="48"/>
      <c r="C132" s="655"/>
      <c r="D132" s="655"/>
      <c r="E132" s="655"/>
      <c r="F132" s="656"/>
      <c r="G132" s="655"/>
      <c r="H132" s="655"/>
      <c r="I132" s="49"/>
      <c r="R132" s="59"/>
      <c r="S132" s="59"/>
      <c r="T132" s="59"/>
    </row>
    <row r="133" spans="2:20" ht="10.5" customHeight="1" x14ac:dyDescent="0.2">
      <c r="B133" s="48"/>
      <c r="C133" s="655"/>
      <c r="D133" s="655"/>
      <c r="E133" s="655"/>
      <c r="F133" s="656"/>
      <c r="G133" s="655"/>
      <c r="H133" s="655"/>
      <c r="I133" s="49"/>
      <c r="R133" s="59"/>
      <c r="S133" s="59"/>
      <c r="T133" s="59"/>
    </row>
    <row r="134" spans="2:20" ht="10.5" customHeight="1" x14ac:dyDescent="0.2">
      <c r="B134" s="48"/>
      <c r="G134" s="149">
        <v>75</v>
      </c>
      <c r="R134" s="59"/>
      <c r="S134" s="59"/>
      <c r="T134" s="59"/>
    </row>
    <row r="135" spans="2:20" ht="10.5" customHeight="1" x14ac:dyDescent="0.2">
      <c r="D135" s="59"/>
      <c r="E135" s="59"/>
      <c r="F135" s="59"/>
      <c r="G135" s="59"/>
      <c r="H135" s="59"/>
      <c r="I135" s="59"/>
      <c r="J135" s="59"/>
      <c r="R135" s="59"/>
      <c r="S135" s="59"/>
      <c r="T135" s="59"/>
    </row>
    <row r="136" spans="2:20" x14ac:dyDescent="0.2">
      <c r="B136" s="60" t="s">
        <v>1613</v>
      </c>
      <c r="C136" s="174"/>
      <c r="D136" s="59"/>
      <c r="E136" s="59"/>
      <c r="F136" s="59"/>
      <c r="G136" s="59"/>
      <c r="H136" s="59"/>
      <c r="I136" s="59"/>
      <c r="J136" s="59"/>
      <c r="K136" s="177"/>
      <c r="L136" s="177"/>
      <c r="M136" s="130"/>
      <c r="R136" s="59"/>
      <c r="S136" s="59"/>
      <c r="T136" s="59"/>
    </row>
    <row r="137" spans="2:20" ht="25.5" customHeight="1" x14ac:dyDescent="0.2">
      <c r="B137" s="1949" t="s">
        <v>592</v>
      </c>
      <c r="C137" s="1698" t="s">
        <v>616</v>
      </c>
      <c r="D137" s="1700"/>
      <c r="E137" s="255" t="s">
        <v>617</v>
      </c>
      <c r="F137" s="255" t="s">
        <v>346</v>
      </c>
      <c r="G137" s="1698" t="s">
        <v>619</v>
      </c>
      <c r="H137" s="1700"/>
      <c r="I137" s="1698" t="s">
        <v>1101</v>
      </c>
      <c r="J137" s="1882"/>
      <c r="K137" s="1698" t="s">
        <v>620</v>
      </c>
      <c r="L137" s="1851"/>
      <c r="M137" s="59"/>
      <c r="R137" s="59"/>
      <c r="S137" s="59"/>
      <c r="T137" s="59"/>
    </row>
    <row r="138" spans="2:20" x14ac:dyDescent="0.2">
      <c r="B138" s="1950"/>
      <c r="C138" s="1764" t="s">
        <v>615</v>
      </c>
      <c r="D138" s="1766"/>
      <c r="E138" s="1766"/>
      <c r="F138" s="1766"/>
      <c r="G138" s="1766"/>
      <c r="H138" s="1766"/>
      <c r="I138" s="1766"/>
      <c r="J138" s="1766"/>
      <c r="K138" s="1766"/>
      <c r="L138" s="1879"/>
      <c r="M138" s="59"/>
      <c r="R138" s="59"/>
      <c r="S138" s="59"/>
      <c r="T138" s="59"/>
    </row>
    <row r="139" spans="2:20" ht="10.5" customHeight="1" x14ac:dyDescent="0.2">
      <c r="B139" s="485">
        <v>1970</v>
      </c>
      <c r="C139" s="1940">
        <v>889</v>
      </c>
      <c r="D139" s="1941"/>
      <c r="E139" s="500">
        <v>1057</v>
      </c>
      <c r="F139" s="502">
        <v>2848</v>
      </c>
      <c r="G139" s="1940">
        <v>1798</v>
      </c>
      <c r="H139" s="1990"/>
      <c r="I139" s="1946">
        <v>5793</v>
      </c>
      <c r="J139" s="1947"/>
      <c r="K139" s="1927">
        <v>12385</v>
      </c>
      <c r="L139" s="1935"/>
      <c r="M139" s="176"/>
      <c r="R139" s="59"/>
      <c r="S139" s="59"/>
      <c r="T139" s="59"/>
    </row>
    <row r="140" spans="2:20" ht="10.5" customHeight="1" x14ac:dyDescent="0.2">
      <c r="B140" s="485">
        <v>1971</v>
      </c>
      <c r="C140" s="1927">
        <v>1067</v>
      </c>
      <c r="D140" s="1928"/>
      <c r="E140" s="500">
        <v>1005</v>
      </c>
      <c r="F140" s="502">
        <v>3039</v>
      </c>
      <c r="G140" s="1927">
        <v>1905</v>
      </c>
      <c r="H140" s="1935"/>
      <c r="I140" s="1927">
        <v>6663</v>
      </c>
      <c r="J140" s="1935"/>
      <c r="K140" s="1927">
        <v>13679</v>
      </c>
      <c r="L140" s="1935"/>
      <c r="M140" s="176"/>
      <c r="R140" s="59"/>
      <c r="S140" s="59"/>
      <c r="T140" s="59"/>
    </row>
    <row r="141" spans="2:20" ht="10.5" customHeight="1" x14ac:dyDescent="0.2">
      <c r="B141" s="485">
        <v>1972</v>
      </c>
      <c r="C141" s="1927">
        <v>1184</v>
      </c>
      <c r="D141" s="1928"/>
      <c r="E141" s="500">
        <v>1326</v>
      </c>
      <c r="F141" s="502">
        <v>3330</v>
      </c>
      <c r="G141" s="1927">
        <v>2126</v>
      </c>
      <c r="H141" s="1935"/>
      <c r="I141" s="1927">
        <v>7520</v>
      </c>
      <c r="J141" s="1935"/>
      <c r="K141" s="1927">
        <v>15486</v>
      </c>
      <c r="L141" s="1935"/>
      <c r="M141" s="176"/>
      <c r="R141" s="59"/>
      <c r="S141" s="59"/>
      <c r="T141" s="59"/>
    </row>
    <row r="142" spans="2:20" ht="10.5" customHeight="1" x14ac:dyDescent="0.2">
      <c r="B142" s="485">
        <v>1973</v>
      </c>
      <c r="C142" s="1927">
        <v>1396</v>
      </c>
      <c r="D142" s="1928"/>
      <c r="E142" s="500">
        <v>1965</v>
      </c>
      <c r="F142" s="502">
        <v>4170</v>
      </c>
      <c r="G142" s="1927">
        <v>2665</v>
      </c>
      <c r="H142" s="1935"/>
      <c r="I142" s="1927">
        <v>9051</v>
      </c>
      <c r="J142" s="1935"/>
      <c r="K142" s="1933">
        <v>19247</v>
      </c>
      <c r="L142" s="1943"/>
      <c r="M142" s="122"/>
      <c r="R142" s="59"/>
      <c r="S142" s="59"/>
      <c r="T142" s="59"/>
    </row>
    <row r="143" spans="2:20" ht="10.5" customHeight="1" x14ac:dyDescent="0.2">
      <c r="B143" s="485">
        <v>1974</v>
      </c>
      <c r="C143" s="1927">
        <v>2060</v>
      </c>
      <c r="D143" s="1928"/>
      <c r="E143" s="500">
        <v>2794</v>
      </c>
      <c r="F143" s="502">
        <v>4988</v>
      </c>
      <c r="G143" s="1927">
        <v>3219</v>
      </c>
      <c r="H143" s="1935"/>
      <c r="I143" s="1927">
        <v>10175</v>
      </c>
      <c r="J143" s="1935"/>
      <c r="K143" s="1933">
        <v>23236</v>
      </c>
      <c r="L143" s="1943"/>
      <c r="M143" s="122"/>
      <c r="R143" s="59"/>
      <c r="S143" s="59"/>
      <c r="T143" s="59"/>
    </row>
    <row r="144" spans="2:20" ht="10.5" customHeight="1" x14ac:dyDescent="0.2">
      <c r="B144" s="485"/>
      <c r="C144" s="1932"/>
      <c r="D144" s="1928"/>
      <c r="E144" s="500"/>
      <c r="F144" s="502"/>
      <c r="G144" s="1927"/>
      <c r="H144" s="1935"/>
      <c r="I144" s="1927"/>
      <c r="J144" s="1935"/>
      <c r="K144" s="1944"/>
      <c r="L144" s="1945"/>
      <c r="M144" s="122"/>
      <c r="R144" s="59"/>
      <c r="S144" s="59"/>
      <c r="T144" s="59"/>
    </row>
    <row r="145" spans="2:20" ht="10.5" customHeight="1" x14ac:dyDescent="0.2">
      <c r="B145" s="485">
        <v>1975</v>
      </c>
      <c r="C145" s="1927">
        <v>2049</v>
      </c>
      <c r="D145" s="1928"/>
      <c r="E145" s="500">
        <v>2880</v>
      </c>
      <c r="F145" s="502">
        <v>6106</v>
      </c>
      <c r="G145" s="1927">
        <v>3623</v>
      </c>
      <c r="H145" s="1935"/>
      <c r="I145" s="1927">
        <v>12113</v>
      </c>
      <c r="J145" s="1935"/>
      <c r="K145" s="1933">
        <v>26771</v>
      </c>
      <c r="L145" s="1943"/>
      <c r="M145" s="122"/>
      <c r="R145" s="59"/>
      <c r="S145" s="59"/>
      <c r="T145" s="59"/>
    </row>
    <row r="146" spans="2:20" ht="10.5" customHeight="1" x14ac:dyDescent="0.2">
      <c r="B146" s="485">
        <v>1976</v>
      </c>
      <c r="C146" s="1927">
        <v>2032</v>
      </c>
      <c r="D146" s="1928"/>
      <c r="E146" s="500">
        <v>3278</v>
      </c>
      <c r="F146" s="502">
        <v>6971</v>
      </c>
      <c r="G146" s="1927">
        <v>3941</v>
      </c>
      <c r="H146" s="1935"/>
      <c r="I146" s="1927">
        <v>13941</v>
      </c>
      <c r="J146" s="1935"/>
      <c r="K146" s="1933">
        <v>30163</v>
      </c>
      <c r="L146" s="1943"/>
      <c r="M146" s="122"/>
      <c r="R146" s="59"/>
      <c r="S146" s="59"/>
      <c r="T146" s="59"/>
    </row>
    <row r="147" spans="2:20" ht="10.5" customHeight="1" x14ac:dyDescent="0.2">
      <c r="B147" s="485">
        <v>1977</v>
      </c>
      <c r="C147" s="1927">
        <v>2342</v>
      </c>
      <c r="D147" s="1928"/>
      <c r="E147" s="500">
        <v>3791</v>
      </c>
      <c r="F147" s="502">
        <v>7091</v>
      </c>
      <c r="G147" s="1927">
        <v>4263</v>
      </c>
      <c r="H147" s="1935"/>
      <c r="I147" s="1927">
        <v>15782</v>
      </c>
      <c r="J147" s="1935"/>
      <c r="K147" s="1933">
        <v>33269</v>
      </c>
      <c r="L147" s="1943"/>
      <c r="M147" s="122"/>
      <c r="R147" s="59"/>
      <c r="S147" s="59"/>
      <c r="T147" s="59"/>
    </row>
    <row r="148" spans="2:20" ht="10.5" customHeight="1" x14ac:dyDescent="0.2">
      <c r="B148" s="485">
        <v>1978</v>
      </c>
      <c r="C148" s="1927">
        <v>2558</v>
      </c>
      <c r="D148" s="1928"/>
      <c r="E148" s="500">
        <v>4999</v>
      </c>
      <c r="F148" s="502">
        <v>8015</v>
      </c>
      <c r="G148" s="1927">
        <v>4686</v>
      </c>
      <c r="H148" s="1935"/>
      <c r="I148" s="1927">
        <v>17821</v>
      </c>
      <c r="J148" s="1935"/>
      <c r="K148" s="1933">
        <v>38079</v>
      </c>
      <c r="L148" s="1943"/>
      <c r="M148" s="122"/>
      <c r="R148" s="59"/>
      <c r="S148" s="59"/>
      <c r="T148" s="59"/>
    </row>
    <row r="149" spans="2:20" ht="10.5" customHeight="1" x14ac:dyDescent="0.2">
      <c r="B149" s="485">
        <v>1979</v>
      </c>
      <c r="C149" s="1927">
        <v>2711</v>
      </c>
      <c r="D149" s="1928"/>
      <c r="E149" s="500">
        <v>7247</v>
      </c>
      <c r="F149" s="502">
        <v>9949</v>
      </c>
      <c r="G149" s="1927">
        <v>5105</v>
      </c>
      <c r="H149" s="1935"/>
      <c r="I149" s="1927">
        <v>20402</v>
      </c>
      <c r="J149" s="1935"/>
      <c r="K149" s="1933">
        <v>45414</v>
      </c>
      <c r="L149" s="1943"/>
      <c r="M149" s="122"/>
      <c r="R149" s="59"/>
      <c r="S149" s="59"/>
      <c r="T149" s="59"/>
    </row>
    <row r="150" spans="2:20" ht="10.5" customHeight="1" x14ac:dyDescent="0.2">
      <c r="B150" s="485"/>
      <c r="C150" s="1932"/>
      <c r="D150" s="1928"/>
      <c r="E150" s="500"/>
      <c r="F150" s="502"/>
      <c r="G150" s="1927"/>
      <c r="H150" s="1935"/>
      <c r="I150" s="1927"/>
      <c r="J150" s="1935"/>
      <c r="K150" s="1944"/>
      <c r="L150" s="1945"/>
      <c r="M150" s="122"/>
      <c r="R150" s="59"/>
      <c r="S150" s="59"/>
      <c r="T150" s="59"/>
    </row>
    <row r="151" spans="2:20" ht="10.5" customHeight="1" x14ac:dyDescent="0.2">
      <c r="B151" s="485">
        <v>1980</v>
      </c>
      <c r="C151" s="1927">
        <v>3772</v>
      </c>
      <c r="D151" s="1928"/>
      <c r="E151" s="500">
        <v>12192</v>
      </c>
      <c r="F151" s="502">
        <v>13248</v>
      </c>
      <c r="G151" s="1927">
        <v>7107</v>
      </c>
      <c r="H151" s="1935"/>
      <c r="I151" s="1927">
        <v>24551</v>
      </c>
      <c r="J151" s="1935"/>
      <c r="K151" s="1933">
        <v>60870</v>
      </c>
      <c r="L151" s="1943"/>
      <c r="M151" s="122"/>
      <c r="R151" s="59"/>
      <c r="S151" s="59"/>
      <c r="T151" s="59"/>
    </row>
    <row r="152" spans="2:20" ht="10.5" customHeight="1" x14ac:dyDescent="0.2">
      <c r="B152" s="485">
        <v>1981</v>
      </c>
      <c r="C152" s="1927">
        <v>4534</v>
      </c>
      <c r="D152" s="1928"/>
      <c r="E152" s="500">
        <v>10103</v>
      </c>
      <c r="F152" s="502">
        <v>16954</v>
      </c>
      <c r="G152" s="1927">
        <v>9030</v>
      </c>
      <c r="H152" s="1935"/>
      <c r="I152" s="1927">
        <v>29758</v>
      </c>
      <c r="J152" s="1935"/>
      <c r="K152" s="1933">
        <v>70379</v>
      </c>
      <c r="L152" s="1943"/>
      <c r="M152" s="122"/>
      <c r="R152" s="59"/>
      <c r="S152" s="59"/>
      <c r="T152" s="59"/>
    </row>
    <row r="153" spans="2:20" ht="10.5" customHeight="1" x14ac:dyDescent="0.2">
      <c r="B153" s="485">
        <v>1982</v>
      </c>
      <c r="C153" s="1927">
        <v>4479</v>
      </c>
      <c r="D153" s="1928"/>
      <c r="E153" s="500">
        <v>10073</v>
      </c>
      <c r="F153" s="502">
        <v>18765</v>
      </c>
      <c r="G153" s="1927">
        <v>10229</v>
      </c>
      <c r="H153" s="1935"/>
      <c r="I153" s="1927">
        <v>35330</v>
      </c>
      <c r="J153" s="1935"/>
      <c r="K153" s="1933">
        <v>78876</v>
      </c>
      <c r="L153" s="1943"/>
      <c r="M153" s="122"/>
      <c r="R153" s="59"/>
      <c r="S153" s="59"/>
      <c r="T153" s="59"/>
    </row>
    <row r="154" spans="2:20" ht="10.5" customHeight="1" x14ac:dyDescent="0.2">
      <c r="B154" s="485">
        <v>1983</v>
      </c>
      <c r="C154" s="1927">
        <v>3999</v>
      </c>
      <c r="D154" s="1928"/>
      <c r="E154" s="500">
        <v>11997</v>
      </c>
      <c r="F154" s="502">
        <v>21350</v>
      </c>
      <c r="G154" s="1927">
        <v>11495</v>
      </c>
      <c r="H154" s="1935"/>
      <c r="I154" s="1927">
        <v>41756</v>
      </c>
      <c r="J154" s="1935"/>
      <c r="K154" s="1933">
        <v>90597</v>
      </c>
      <c r="L154" s="1943"/>
      <c r="M154" s="122"/>
      <c r="R154" s="59"/>
      <c r="S154" s="59"/>
      <c r="T154" s="59"/>
    </row>
    <row r="155" spans="2:20" ht="10.5" customHeight="1" x14ac:dyDescent="0.2">
      <c r="B155" s="485">
        <v>1984</v>
      </c>
      <c r="C155" s="1927">
        <v>5060</v>
      </c>
      <c r="D155" s="1928"/>
      <c r="E155" s="500">
        <v>13035</v>
      </c>
      <c r="F155" s="502">
        <v>24382</v>
      </c>
      <c r="G155" s="1927">
        <v>12274</v>
      </c>
      <c r="H155" s="1935"/>
      <c r="I155" s="1927">
        <v>50793</v>
      </c>
      <c r="J155" s="1935"/>
      <c r="K155" s="1933">
        <v>105544</v>
      </c>
      <c r="L155" s="1943"/>
      <c r="M155" s="122"/>
      <c r="N155" s="59"/>
      <c r="R155" s="59"/>
      <c r="S155" s="59"/>
      <c r="T155" s="59"/>
    </row>
    <row r="156" spans="2:20" ht="10.5" customHeight="1" x14ac:dyDescent="0.2">
      <c r="B156" s="485"/>
      <c r="C156" s="1932"/>
      <c r="D156" s="1928"/>
      <c r="E156" s="500"/>
      <c r="F156" s="502"/>
      <c r="G156" s="1927"/>
      <c r="H156" s="1935"/>
      <c r="I156" s="1927"/>
      <c r="J156" s="1935"/>
      <c r="K156" s="1944"/>
      <c r="L156" s="1945"/>
      <c r="M156" s="122"/>
      <c r="R156" s="59"/>
      <c r="S156" s="59"/>
      <c r="T156" s="59"/>
    </row>
    <row r="157" spans="2:20" ht="10.5" customHeight="1" x14ac:dyDescent="0.2">
      <c r="B157" s="485">
        <v>1985</v>
      </c>
      <c r="C157" s="1927">
        <v>6288</v>
      </c>
      <c r="D157" s="1928"/>
      <c r="E157" s="500">
        <v>16782</v>
      </c>
      <c r="F157" s="502">
        <v>26558</v>
      </c>
      <c r="G157" s="1927">
        <v>13404</v>
      </c>
      <c r="H157" s="1935"/>
      <c r="I157" s="1927">
        <v>58389</v>
      </c>
      <c r="J157" s="1935"/>
      <c r="K157" s="1933">
        <v>121421</v>
      </c>
      <c r="L157" s="1943"/>
      <c r="M157" s="122"/>
      <c r="R157" s="59"/>
      <c r="S157" s="59"/>
      <c r="T157" s="59"/>
    </row>
    <row r="158" spans="2:20" ht="10.5" customHeight="1" x14ac:dyDescent="0.2">
      <c r="B158" s="485">
        <v>1986</v>
      </c>
      <c r="C158" s="1927">
        <v>7052</v>
      </c>
      <c r="D158" s="1928"/>
      <c r="E158" s="500">
        <v>20204</v>
      </c>
      <c r="F158" s="502">
        <v>31258</v>
      </c>
      <c r="G158" s="1927">
        <v>15841</v>
      </c>
      <c r="H158" s="1935"/>
      <c r="I158" s="1927">
        <v>67802</v>
      </c>
      <c r="J158" s="1935"/>
      <c r="K158" s="1933">
        <v>142157</v>
      </c>
      <c r="L158" s="1943"/>
      <c r="M158" s="122"/>
      <c r="R158" s="59"/>
      <c r="S158" s="59"/>
      <c r="T158" s="59"/>
    </row>
    <row r="159" spans="2:20" ht="10.5" customHeight="1" x14ac:dyDescent="0.2">
      <c r="B159" s="485">
        <v>1987</v>
      </c>
      <c r="C159" s="1927">
        <v>9285</v>
      </c>
      <c r="D159" s="1928"/>
      <c r="E159" s="500">
        <v>19201</v>
      </c>
      <c r="F159" s="502">
        <v>37342</v>
      </c>
      <c r="G159" s="1927">
        <v>20358</v>
      </c>
      <c r="H159" s="1935"/>
      <c r="I159" s="1927">
        <v>80158</v>
      </c>
      <c r="J159" s="1935"/>
      <c r="K159" s="1933">
        <v>166344</v>
      </c>
      <c r="L159" s="1943"/>
      <c r="M159" s="122"/>
      <c r="R159" s="59"/>
      <c r="S159" s="59"/>
      <c r="T159" s="59"/>
    </row>
    <row r="160" spans="2:20" ht="10.5" customHeight="1" x14ac:dyDescent="0.2">
      <c r="B160" s="485">
        <v>1988</v>
      </c>
      <c r="C160" s="1931">
        <v>11510</v>
      </c>
      <c r="D160" s="1928"/>
      <c r="E160" s="500">
        <v>21524</v>
      </c>
      <c r="F160" s="502">
        <v>45463</v>
      </c>
      <c r="G160" s="1927">
        <v>24889</v>
      </c>
      <c r="H160" s="1935"/>
      <c r="I160" s="1927">
        <v>94300</v>
      </c>
      <c r="J160" s="1935"/>
      <c r="K160" s="1933">
        <v>197686</v>
      </c>
      <c r="L160" s="1943"/>
      <c r="M160" s="122"/>
      <c r="R160" s="59"/>
      <c r="S160" s="59"/>
      <c r="T160" s="59"/>
    </row>
    <row r="161" spans="2:20" ht="10.5" customHeight="1" x14ac:dyDescent="0.2">
      <c r="B161" s="485">
        <v>1989</v>
      </c>
      <c r="C161" s="1931">
        <v>12731</v>
      </c>
      <c r="D161" s="1928"/>
      <c r="E161" s="500">
        <v>22980</v>
      </c>
      <c r="F161" s="502">
        <v>55523</v>
      </c>
      <c r="G161" s="1927">
        <v>31835</v>
      </c>
      <c r="H161" s="1935"/>
      <c r="I161" s="1927">
        <v>112527</v>
      </c>
      <c r="J161" s="1935"/>
      <c r="K161" s="1933">
        <v>235596</v>
      </c>
      <c r="L161" s="1943"/>
      <c r="M161" s="122"/>
      <c r="R161" s="59"/>
      <c r="S161" s="59"/>
      <c r="T161" s="59"/>
    </row>
    <row r="162" spans="2:20" ht="10.5" customHeight="1" x14ac:dyDescent="0.2">
      <c r="B162" s="485"/>
      <c r="C162" s="1932"/>
      <c r="D162" s="1928"/>
      <c r="E162" s="500"/>
      <c r="F162" s="502"/>
      <c r="G162" s="1927"/>
      <c r="H162" s="1935"/>
      <c r="I162" s="1927"/>
      <c r="J162" s="1935"/>
      <c r="K162" s="1944"/>
      <c r="L162" s="1945"/>
      <c r="M162" s="122"/>
      <c r="R162" s="59"/>
      <c r="S162" s="59"/>
      <c r="T162" s="59"/>
    </row>
    <row r="163" spans="2:20" ht="10.5" customHeight="1" x14ac:dyDescent="0.2">
      <c r="B163" s="485">
        <v>1990</v>
      </c>
      <c r="C163" s="1931">
        <v>12578</v>
      </c>
      <c r="D163" s="1928"/>
      <c r="E163" s="500">
        <v>24200</v>
      </c>
      <c r="F163" s="502">
        <v>64595</v>
      </c>
      <c r="G163" s="1927">
        <v>38904</v>
      </c>
      <c r="H163" s="1935"/>
      <c r="I163" s="1927">
        <v>132029</v>
      </c>
      <c r="J163" s="1935"/>
      <c r="K163" s="1933">
        <v>272306</v>
      </c>
      <c r="L163" s="1943"/>
      <c r="M163" s="122"/>
      <c r="R163" s="59"/>
      <c r="S163" s="59"/>
      <c r="T163" s="59"/>
    </row>
    <row r="164" spans="2:20" ht="10.5" customHeight="1" x14ac:dyDescent="0.2">
      <c r="B164" s="485">
        <v>1991</v>
      </c>
      <c r="C164" s="1931">
        <v>14272</v>
      </c>
      <c r="D164" s="1928"/>
      <c r="E164" s="500">
        <v>25640</v>
      </c>
      <c r="F164" s="502">
        <v>72062</v>
      </c>
      <c r="G164" s="1927">
        <v>43788</v>
      </c>
      <c r="H164" s="1935"/>
      <c r="I164" s="1927">
        <v>157910</v>
      </c>
      <c r="J164" s="1935"/>
      <c r="K164" s="1933">
        <v>313672</v>
      </c>
      <c r="L164" s="1943"/>
      <c r="M164" s="122"/>
      <c r="R164" s="59"/>
      <c r="S164" s="59"/>
      <c r="T164" s="59"/>
    </row>
    <row r="165" spans="2:20" ht="10.5" customHeight="1" x14ac:dyDescent="0.2">
      <c r="B165" s="485">
        <v>1992</v>
      </c>
      <c r="C165" s="1931">
        <v>13479</v>
      </c>
      <c r="D165" s="1928"/>
      <c r="E165" s="500">
        <v>26678</v>
      </c>
      <c r="F165" s="502">
        <v>77985</v>
      </c>
      <c r="G165" s="1927">
        <v>51064</v>
      </c>
      <c r="H165" s="1935"/>
      <c r="I165" s="1927">
        <v>185846</v>
      </c>
      <c r="J165" s="1935"/>
      <c r="K165" s="1933">
        <v>355052</v>
      </c>
      <c r="L165" s="1943"/>
      <c r="M165" s="122"/>
      <c r="R165" s="59"/>
      <c r="S165" s="59"/>
      <c r="T165" s="59"/>
    </row>
    <row r="166" spans="2:20" ht="10.5" customHeight="1" x14ac:dyDescent="0.2">
      <c r="B166" s="485">
        <v>1993</v>
      </c>
      <c r="C166" s="1931">
        <v>16811</v>
      </c>
      <c r="D166" s="1928"/>
      <c r="E166" s="500">
        <v>30168</v>
      </c>
      <c r="F166" s="502">
        <v>85814</v>
      </c>
      <c r="G166" s="1927">
        <v>58513</v>
      </c>
      <c r="H166" s="1935"/>
      <c r="I166" s="1927">
        <v>212287</v>
      </c>
      <c r="J166" s="1935"/>
      <c r="K166" s="1933">
        <v>403593</v>
      </c>
      <c r="L166" s="1943"/>
      <c r="M166" s="122"/>
      <c r="R166" s="59"/>
      <c r="S166" s="59"/>
      <c r="T166" s="59"/>
    </row>
    <row r="167" spans="2:20" ht="10.5" customHeight="1" x14ac:dyDescent="0.2">
      <c r="B167" s="485">
        <v>1994</v>
      </c>
      <c r="C167" s="1931">
        <v>20916</v>
      </c>
      <c r="D167" s="1928"/>
      <c r="E167" s="500">
        <v>32237</v>
      </c>
      <c r="F167" s="502">
        <v>95618</v>
      </c>
      <c r="G167" s="1927">
        <v>64694</v>
      </c>
      <c r="H167" s="1935"/>
      <c r="I167" s="1927">
        <v>240794</v>
      </c>
      <c r="J167" s="1935"/>
      <c r="K167" s="1933">
        <v>454259</v>
      </c>
      <c r="L167" s="1943"/>
      <c r="M167" s="122"/>
      <c r="R167" s="59"/>
      <c r="S167" s="59"/>
      <c r="T167" s="59"/>
    </row>
    <row r="168" spans="2:20" ht="10.5" customHeight="1" x14ac:dyDescent="0.2">
      <c r="B168" s="485"/>
      <c r="C168" s="1932"/>
      <c r="D168" s="1928"/>
      <c r="E168" s="500"/>
      <c r="F168" s="502"/>
      <c r="G168" s="1927"/>
      <c r="H168" s="1935"/>
      <c r="I168" s="1927"/>
      <c r="J168" s="1935"/>
      <c r="K168" s="1944"/>
      <c r="L168" s="1945"/>
      <c r="M168" s="122"/>
      <c r="R168" s="59"/>
      <c r="S168" s="59"/>
      <c r="T168" s="59"/>
    </row>
    <row r="169" spans="2:20" ht="10.5" customHeight="1" x14ac:dyDescent="0.2">
      <c r="B169" s="485">
        <v>1995</v>
      </c>
      <c r="C169" s="1931">
        <v>19945</v>
      </c>
      <c r="D169" s="1928"/>
      <c r="E169" s="500">
        <v>34981</v>
      </c>
      <c r="F169" s="502">
        <v>110215</v>
      </c>
      <c r="G169" s="1927">
        <v>74361</v>
      </c>
      <c r="H169" s="1935"/>
      <c r="I169" s="1927">
        <v>276622</v>
      </c>
      <c r="J169" s="1935"/>
      <c r="K169" s="1933">
        <v>516124</v>
      </c>
      <c r="L169" s="1943"/>
      <c r="M169" s="122"/>
      <c r="R169" s="59"/>
      <c r="S169" s="59"/>
      <c r="T169" s="59"/>
    </row>
    <row r="170" spans="2:20" ht="10.5" customHeight="1" x14ac:dyDescent="0.2">
      <c r="B170" s="485">
        <v>1996</v>
      </c>
      <c r="C170" s="1931">
        <v>24496</v>
      </c>
      <c r="D170" s="1928"/>
      <c r="E170" s="500">
        <v>38945</v>
      </c>
      <c r="F170" s="502">
        <v>118529</v>
      </c>
      <c r="G170" s="1927">
        <v>82344</v>
      </c>
      <c r="H170" s="1935"/>
      <c r="I170" s="1927">
        <v>370297</v>
      </c>
      <c r="J170" s="1935"/>
      <c r="K170" s="1933">
        <v>634611</v>
      </c>
      <c r="L170" s="1943"/>
      <c r="M170" s="122"/>
      <c r="R170" s="59"/>
      <c r="S170" s="59"/>
      <c r="T170" s="59"/>
    </row>
    <row r="171" spans="2:20" ht="10.5" customHeight="1" x14ac:dyDescent="0.2">
      <c r="B171" s="485">
        <v>1997</v>
      </c>
      <c r="C171" s="1931">
        <v>25963</v>
      </c>
      <c r="D171" s="1928"/>
      <c r="E171" s="500">
        <v>40696</v>
      </c>
      <c r="F171" s="502">
        <v>129422</v>
      </c>
      <c r="G171" s="1927">
        <v>88908</v>
      </c>
      <c r="H171" s="1935"/>
      <c r="I171" s="1927">
        <v>359564</v>
      </c>
      <c r="J171" s="1935"/>
      <c r="K171" s="1933">
        <v>644553</v>
      </c>
      <c r="L171" s="1943"/>
      <c r="M171" s="122"/>
      <c r="R171" s="59"/>
      <c r="S171" s="59"/>
      <c r="T171" s="59"/>
    </row>
    <row r="172" spans="2:20" ht="10.5" customHeight="1" x14ac:dyDescent="0.2">
      <c r="B172" s="485">
        <v>1998</v>
      </c>
      <c r="C172" s="1931">
        <v>26263</v>
      </c>
      <c r="D172" s="1928"/>
      <c r="E172" s="500">
        <v>46048</v>
      </c>
      <c r="F172" s="502">
        <v>136056</v>
      </c>
      <c r="G172" s="1927">
        <v>94169</v>
      </c>
      <c r="H172" s="1935"/>
      <c r="I172" s="1927">
        <v>391574</v>
      </c>
      <c r="J172" s="1935"/>
      <c r="K172" s="1933">
        <v>694110</v>
      </c>
      <c r="L172" s="1943"/>
      <c r="M172" s="122"/>
      <c r="R172" s="59"/>
      <c r="S172" s="59"/>
      <c r="T172" s="59"/>
    </row>
    <row r="173" spans="2:20" ht="10.5" customHeight="1" x14ac:dyDescent="0.2">
      <c r="B173" s="485">
        <v>1999</v>
      </c>
      <c r="C173" s="1931">
        <v>27029</v>
      </c>
      <c r="D173" s="1928"/>
      <c r="E173" s="500">
        <v>52357</v>
      </c>
      <c r="F173" s="502">
        <v>142398</v>
      </c>
      <c r="G173" s="1927">
        <v>106856</v>
      </c>
      <c r="H173" s="1935"/>
      <c r="I173" s="1927">
        <v>431302</v>
      </c>
      <c r="J173" s="1935"/>
      <c r="K173" s="1933">
        <v>759942</v>
      </c>
      <c r="L173" s="1943"/>
      <c r="M173" s="122"/>
      <c r="R173" s="59"/>
      <c r="S173" s="59"/>
      <c r="T173" s="59"/>
    </row>
    <row r="174" spans="2:20" ht="10.5" customHeight="1" x14ac:dyDescent="0.2">
      <c r="B174" s="485"/>
      <c r="C174" s="1932"/>
      <c r="D174" s="1928"/>
      <c r="E174" s="500"/>
      <c r="F174" s="502"/>
      <c r="G174" s="1927"/>
      <c r="H174" s="1935"/>
      <c r="I174" s="1927"/>
      <c r="J174" s="1935"/>
      <c r="K174" s="1944"/>
      <c r="L174" s="1945"/>
      <c r="M174" s="12"/>
      <c r="R174" s="59"/>
      <c r="S174" s="59"/>
      <c r="T174" s="59"/>
    </row>
    <row r="175" spans="2:20" ht="10.5" customHeight="1" x14ac:dyDescent="0.2">
      <c r="B175" s="485">
        <v>2000</v>
      </c>
      <c r="C175" s="1931">
        <v>28340</v>
      </c>
      <c r="D175" s="1928"/>
      <c r="E175" s="500">
        <v>63636</v>
      </c>
      <c r="F175" s="502">
        <v>165354</v>
      </c>
      <c r="G175" s="1927">
        <v>127098</v>
      </c>
      <c r="H175" s="1935"/>
      <c r="I175" s="1927">
        <v>477966</v>
      </c>
      <c r="J175" s="1935"/>
      <c r="K175" s="1933">
        <v>862394</v>
      </c>
      <c r="L175" s="1943"/>
      <c r="M175" s="122"/>
      <c r="R175" s="59"/>
      <c r="S175" s="59"/>
      <c r="T175" s="59"/>
    </row>
    <row r="176" spans="2:20" ht="10.5" customHeight="1" x14ac:dyDescent="0.2">
      <c r="B176" s="485">
        <v>2001</v>
      </c>
      <c r="C176" s="1931">
        <v>33648</v>
      </c>
      <c r="D176" s="1928"/>
      <c r="E176" s="500">
        <v>77538</v>
      </c>
      <c r="F176" s="502">
        <v>183830</v>
      </c>
      <c r="G176" s="1927">
        <v>135047</v>
      </c>
      <c r="H176" s="1935"/>
      <c r="I176" s="1927">
        <v>524287</v>
      </c>
      <c r="J176" s="1935"/>
      <c r="K176" s="1933">
        <v>954350</v>
      </c>
      <c r="L176" s="1943"/>
      <c r="M176" s="122"/>
      <c r="R176" s="59"/>
      <c r="S176" s="59"/>
      <c r="T176" s="59"/>
    </row>
    <row r="177" spans="2:20" ht="10.5" customHeight="1" x14ac:dyDescent="0.2">
      <c r="B177" s="485">
        <v>2002</v>
      </c>
      <c r="C177" s="1931">
        <v>41197</v>
      </c>
      <c r="D177" s="1928"/>
      <c r="E177" s="500">
        <v>93315</v>
      </c>
      <c r="F177" s="502">
        <v>215416</v>
      </c>
      <c r="G177" s="1927">
        <v>154013</v>
      </c>
      <c r="H177" s="1935"/>
      <c r="I177" s="1927">
        <v>607934</v>
      </c>
      <c r="J177" s="1935"/>
      <c r="K177" s="1933">
        <v>1111875</v>
      </c>
      <c r="L177" s="1943"/>
      <c r="M177" s="122"/>
      <c r="R177" s="59"/>
      <c r="S177" s="59"/>
      <c r="T177" s="59"/>
    </row>
    <row r="178" spans="2:20" ht="10.5" customHeight="1" x14ac:dyDescent="0.2">
      <c r="B178" s="485">
        <v>2003</v>
      </c>
      <c r="C178" s="1931">
        <v>40467</v>
      </c>
      <c r="D178" s="1928"/>
      <c r="E178" s="500">
        <v>87179</v>
      </c>
      <c r="F178" s="502">
        <v>229306</v>
      </c>
      <c r="G178" s="1927">
        <v>170820</v>
      </c>
      <c r="H178" s="1935"/>
      <c r="I178" s="1927">
        <v>680607</v>
      </c>
      <c r="J178" s="1935"/>
      <c r="K178" s="1933">
        <v>1208379</v>
      </c>
      <c r="L178" s="1943"/>
      <c r="M178" s="122"/>
      <c r="R178" s="59"/>
      <c r="S178" s="59"/>
      <c r="T178" s="59"/>
    </row>
    <row r="179" spans="2:20" ht="10.5" customHeight="1" x14ac:dyDescent="0.2">
      <c r="B179" s="485">
        <v>2004</v>
      </c>
      <c r="C179" s="1931">
        <v>40806</v>
      </c>
      <c r="D179" s="1928"/>
      <c r="E179" s="500">
        <v>92545</v>
      </c>
      <c r="F179" s="502">
        <v>247976</v>
      </c>
      <c r="G179" s="1927">
        <v>191682</v>
      </c>
      <c r="H179" s="1935"/>
      <c r="I179" s="1927">
        <v>758942</v>
      </c>
      <c r="J179" s="1935"/>
      <c r="K179" s="1933">
        <v>1331951</v>
      </c>
      <c r="L179" s="1943"/>
      <c r="M179" s="122"/>
      <c r="R179" s="59"/>
      <c r="S179" s="59"/>
      <c r="T179" s="59"/>
    </row>
    <row r="180" spans="2:20" ht="10.5" customHeight="1" x14ac:dyDescent="0.2">
      <c r="B180" s="485"/>
      <c r="C180" s="1932"/>
      <c r="D180" s="1928"/>
      <c r="E180" s="500"/>
      <c r="F180" s="502"/>
      <c r="G180" s="1927"/>
      <c r="H180" s="1935"/>
      <c r="I180" s="1927"/>
      <c r="J180" s="1935"/>
      <c r="K180" s="1944"/>
      <c r="L180" s="1945"/>
      <c r="M180" s="122"/>
      <c r="R180" s="59"/>
      <c r="S180" s="59"/>
      <c r="T180" s="59"/>
    </row>
    <row r="181" spans="2:20" ht="10.5" customHeight="1" x14ac:dyDescent="0.2">
      <c r="B181" s="485">
        <v>2005</v>
      </c>
      <c r="C181" s="1931">
        <v>39172</v>
      </c>
      <c r="D181" s="1928"/>
      <c r="E181" s="500">
        <v>107400</v>
      </c>
      <c r="F181" s="502">
        <v>266515</v>
      </c>
      <c r="G181" s="1927">
        <v>208034</v>
      </c>
      <c r="H181" s="1935"/>
      <c r="I181" s="1927">
        <v>848118</v>
      </c>
      <c r="J181" s="1935"/>
      <c r="K181" s="1933">
        <v>1469239</v>
      </c>
      <c r="L181" s="1943"/>
      <c r="M181" s="122"/>
      <c r="R181" s="59"/>
      <c r="S181" s="59"/>
      <c r="T181" s="59"/>
    </row>
    <row r="182" spans="2:20" ht="10.5" customHeight="1" x14ac:dyDescent="0.2">
      <c r="B182" s="485">
        <v>2006</v>
      </c>
      <c r="C182" s="1931">
        <v>42884</v>
      </c>
      <c r="D182" s="1928"/>
      <c r="E182" s="500">
        <v>132843</v>
      </c>
      <c r="F182" s="502">
        <v>269769</v>
      </c>
      <c r="G182" s="1927">
        <v>231999</v>
      </c>
      <c r="H182" s="1935"/>
      <c r="I182" s="1927">
        <v>964727</v>
      </c>
      <c r="J182" s="1935"/>
      <c r="K182" s="1933">
        <v>1642222</v>
      </c>
      <c r="L182" s="1943"/>
      <c r="M182" s="122"/>
      <c r="R182" s="59"/>
      <c r="S182" s="59"/>
      <c r="T182" s="59"/>
    </row>
    <row r="183" spans="2:20" ht="10.5" customHeight="1" x14ac:dyDescent="0.2">
      <c r="B183" s="485">
        <v>2007</v>
      </c>
      <c r="C183" s="1929">
        <v>55762</v>
      </c>
      <c r="D183" s="1598"/>
      <c r="E183" s="500">
        <v>157672</v>
      </c>
      <c r="F183" s="502">
        <v>302991</v>
      </c>
      <c r="G183" s="1944">
        <v>258908</v>
      </c>
      <c r="H183" s="1945"/>
      <c r="I183" s="1927">
        <v>1109389</v>
      </c>
      <c r="J183" s="1935"/>
      <c r="K183" s="1933">
        <v>1884722</v>
      </c>
      <c r="L183" s="1943"/>
      <c r="M183" s="122"/>
      <c r="R183" s="59"/>
      <c r="S183" s="59"/>
      <c r="T183" s="59"/>
    </row>
    <row r="184" spans="2:20" ht="10.5" customHeight="1" x14ac:dyDescent="0.2">
      <c r="B184" s="485">
        <v>2008</v>
      </c>
      <c r="C184" s="1929">
        <v>67743</v>
      </c>
      <c r="D184" s="1598"/>
      <c r="E184" s="500">
        <v>197643</v>
      </c>
      <c r="F184" s="502">
        <v>341697</v>
      </c>
      <c r="G184" s="1944">
        <v>297518</v>
      </c>
      <c r="H184" s="1945"/>
      <c r="I184" s="1927">
        <v>1232589</v>
      </c>
      <c r="J184" s="1935"/>
      <c r="K184" s="1933">
        <v>2137190</v>
      </c>
      <c r="L184" s="1943"/>
      <c r="M184" s="122"/>
      <c r="R184" s="59"/>
      <c r="S184" s="59"/>
      <c r="T184" s="59"/>
    </row>
    <row r="185" spans="2:20" ht="10.5" customHeight="1" x14ac:dyDescent="0.2">
      <c r="B185" s="491">
        <v>2009</v>
      </c>
      <c r="C185" s="1929">
        <v>68044</v>
      </c>
      <c r="D185" s="1598"/>
      <c r="E185" s="500">
        <v>200824</v>
      </c>
      <c r="F185" s="502">
        <v>341658</v>
      </c>
      <c r="G185" s="1944">
        <v>317655</v>
      </c>
      <c r="H185" s="1945"/>
      <c r="I185" s="1927">
        <v>1348965</v>
      </c>
      <c r="J185" s="1935"/>
      <c r="K185" s="1933">
        <v>2277146</v>
      </c>
      <c r="L185" s="1943"/>
      <c r="M185" s="122"/>
      <c r="R185" s="59"/>
      <c r="S185" s="59"/>
      <c r="T185" s="59"/>
    </row>
    <row r="186" spans="2:20" ht="10.5" customHeight="1" x14ac:dyDescent="0.2">
      <c r="B186" s="485"/>
      <c r="C186" s="1959"/>
      <c r="D186" s="1598"/>
      <c r="E186" s="500"/>
      <c r="F186" s="502"/>
      <c r="G186" s="1944"/>
      <c r="H186" s="1945"/>
      <c r="I186" s="1927"/>
      <c r="J186" s="1935"/>
      <c r="K186" s="1933"/>
      <c r="L186" s="1943"/>
      <c r="M186" s="122"/>
      <c r="R186" s="59"/>
      <c r="S186" s="59"/>
      <c r="T186" s="59"/>
    </row>
    <row r="187" spans="2:20" ht="10.5" customHeight="1" x14ac:dyDescent="0.2">
      <c r="B187" s="485">
        <v>2010</v>
      </c>
      <c r="C187" s="1929">
        <v>65605</v>
      </c>
      <c r="D187" s="1598"/>
      <c r="E187" s="500">
        <v>230350</v>
      </c>
      <c r="F187" s="502">
        <v>358699</v>
      </c>
      <c r="G187" s="1944">
        <v>370580</v>
      </c>
      <c r="H187" s="1945"/>
      <c r="I187" s="1927">
        <v>1469626</v>
      </c>
      <c r="J187" s="1935"/>
      <c r="K187" s="1933">
        <v>2494860</v>
      </c>
      <c r="L187" s="1943"/>
      <c r="M187" s="122"/>
      <c r="R187" s="59"/>
      <c r="S187" s="59"/>
      <c r="T187" s="59"/>
    </row>
    <row r="188" spans="2:20" ht="10.5" customHeight="1" x14ac:dyDescent="0.2">
      <c r="B188" s="491" t="s">
        <v>1319</v>
      </c>
      <c r="C188" s="1930">
        <v>69105</v>
      </c>
      <c r="D188" s="1598"/>
      <c r="E188" s="875">
        <v>261575</v>
      </c>
      <c r="F188" s="875">
        <v>362693</v>
      </c>
      <c r="G188" s="1955">
        <v>404469</v>
      </c>
      <c r="H188" s="1945"/>
      <c r="I188" s="1927">
        <v>1626558</v>
      </c>
      <c r="J188" s="1935"/>
      <c r="K188" s="1933">
        <v>2724400</v>
      </c>
      <c r="L188" s="1943"/>
      <c r="M188" s="122"/>
      <c r="R188" s="59"/>
      <c r="S188" s="59"/>
      <c r="T188" s="59"/>
    </row>
    <row r="189" spans="2:20" ht="10.5" customHeight="1" x14ac:dyDescent="0.2">
      <c r="B189" s="491" t="s">
        <v>1315</v>
      </c>
      <c r="C189" s="1930">
        <v>70592</v>
      </c>
      <c r="D189" s="1598"/>
      <c r="E189" s="875">
        <v>267344</v>
      </c>
      <c r="F189" s="875">
        <v>381267</v>
      </c>
      <c r="G189" s="1955">
        <v>437982</v>
      </c>
      <c r="H189" s="1945"/>
      <c r="I189" s="1927">
        <v>1775694</v>
      </c>
      <c r="J189" s="1935"/>
      <c r="K189" s="1933">
        <v>2932879</v>
      </c>
      <c r="L189" s="1943"/>
      <c r="M189" s="122"/>
      <c r="R189" s="59"/>
      <c r="S189" s="59"/>
      <c r="T189" s="59"/>
    </row>
    <row r="190" spans="2:20" ht="10.5" customHeight="1" x14ac:dyDescent="0.2">
      <c r="B190" s="491" t="s">
        <v>1355</v>
      </c>
      <c r="C190" s="1930">
        <v>74260</v>
      </c>
      <c r="D190" s="1598"/>
      <c r="E190" s="875">
        <v>288300</v>
      </c>
      <c r="F190" s="875">
        <v>410670</v>
      </c>
      <c r="G190" s="1937">
        <v>473488</v>
      </c>
      <c r="H190" s="1958"/>
      <c r="I190" s="1939">
        <v>1936900</v>
      </c>
      <c r="J190" s="1991"/>
      <c r="K190" s="1933">
        <v>3183618</v>
      </c>
      <c r="L190" s="1943"/>
      <c r="M190" s="122"/>
      <c r="R190" s="59"/>
      <c r="S190" s="59"/>
      <c r="T190" s="59"/>
    </row>
    <row r="191" spans="2:20" ht="10.5" customHeight="1" x14ac:dyDescent="0.2">
      <c r="B191" s="491" t="s">
        <v>1358</v>
      </c>
      <c r="C191" s="1930">
        <v>82755</v>
      </c>
      <c r="D191" s="1598"/>
      <c r="E191" s="875">
        <v>287488</v>
      </c>
      <c r="F191" s="875">
        <v>458404</v>
      </c>
      <c r="G191" s="1937">
        <v>503804</v>
      </c>
      <c r="H191" s="1938"/>
      <c r="I191" s="1939">
        <v>2082492</v>
      </c>
      <c r="J191" s="1921"/>
      <c r="K191" s="1933">
        <v>3414943</v>
      </c>
      <c r="L191" s="1934"/>
      <c r="M191" s="122"/>
      <c r="R191" s="59"/>
      <c r="S191" s="59"/>
      <c r="T191" s="59"/>
    </row>
    <row r="192" spans="2:20" ht="10.5" customHeight="1" x14ac:dyDescent="0.2">
      <c r="B192" s="491"/>
      <c r="C192" s="1959"/>
      <c r="D192" s="1598"/>
      <c r="E192" s="875"/>
      <c r="F192" s="875"/>
      <c r="G192" s="1937"/>
      <c r="H192" s="1938"/>
      <c r="I192" s="1939"/>
      <c r="J192" s="1921"/>
      <c r="K192" s="1201"/>
      <c r="L192" s="1202"/>
      <c r="M192" s="122"/>
      <c r="R192" s="59"/>
      <c r="S192" s="59"/>
      <c r="T192" s="59"/>
    </row>
    <row r="193" spans="2:20" ht="10.5" customHeight="1" x14ac:dyDescent="0.2">
      <c r="B193" s="491" t="s">
        <v>1403</v>
      </c>
      <c r="C193" s="1959">
        <v>84303</v>
      </c>
      <c r="D193" s="1960"/>
      <c r="E193" s="875">
        <v>282888</v>
      </c>
      <c r="F193" s="875">
        <v>486292</v>
      </c>
      <c r="G193" s="1937">
        <v>542200</v>
      </c>
      <c r="H193" s="1938"/>
      <c r="I193" s="1939">
        <v>2230031</v>
      </c>
      <c r="J193" s="1921"/>
      <c r="K193" s="1933">
        <v>3625714</v>
      </c>
      <c r="L193" s="1934"/>
      <c r="M193" s="122"/>
      <c r="R193" s="59"/>
      <c r="S193" s="59"/>
      <c r="T193" s="59"/>
    </row>
    <row r="194" spans="2:20" ht="10.5" customHeight="1" x14ac:dyDescent="0.2">
      <c r="B194" s="491" t="s">
        <v>1422</v>
      </c>
      <c r="C194" s="1959">
        <v>94757</v>
      </c>
      <c r="D194" s="1598"/>
      <c r="E194" s="875">
        <v>307302</v>
      </c>
      <c r="F194" s="875">
        <v>523785</v>
      </c>
      <c r="G194" s="1937">
        <v>578213</v>
      </c>
      <c r="H194" s="1938"/>
      <c r="I194" s="1939">
        <v>2376767</v>
      </c>
      <c r="J194" s="1921"/>
      <c r="K194" s="1933">
        <v>3880824</v>
      </c>
      <c r="L194" s="1934"/>
      <c r="M194" s="122"/>
      <c r="R194" s="59"/>
      <c r="S194" s="59"/>
      <c r="T194" s="59"/>
    </row>
    <row r="195" spans="2:20" ht="10.5" customHeight="1" x14ac:dyDescent="0.2">
      <c r="B195" s="492" t="s">
        <v>1610</v>
      </c>
      <c r="C195" s="1972">
        <v>106421</v>
      </c>
      <c r="D195" s="1973"/>
      <c r="E195" s="876">
        <v>334667</v>
      </c>
      <c r="F195" s="876">
        <v>551621</v>
      </c>
      <c r="G195" s="1968">
        <v>626802</v>
      </c>
      <c r="H195" s="1969"/>
      <c r="I195" s="1956">
        <v>2552218</v>
      </c>
      <c r="J195" s="1957"/>
      <c r="K195" s="1970">
        <v>4171729</v>
      </c>
      <c r="L195" s="1971"/>
      <c r="M195" s="175"/>
      <c r="R195" s="59"/>
      <c r="S195" s="59"/>
      <c r="T195" s="59"/>
    </row>
    <row r="196" spans="2:20" s="209" customFormat="1" ht="12" customHeight="1" x14ac:dyDescent="0.15">
      <c r="B196" s="218" t="s">
        <v>44</v>
      </c>
      <c r="C196" s="211"/>
      <c r="D196" s="211"/>
      <c r="E196" s="211"/>
      <c r="F196" s="211"/>
      <c r="G196" s="222"/>
      <c r="H196" s="211"/>
      <c r="I196" s="211"/>
      <c r="J196" s="211"/>
      <c r="R196" s="213"/>
      <c r="S196" s="213"/>
      <c r="T196" s="213"/>
    </row>
    <row r="197" spans="2:20" s="209" customFormat="1" ht="6" customHeight="1" x14ac:dyDescent="0.15">
      <c r="B197" s="218"/>
      <c r="C197" s="211"/>
      <c r="D197" s="211"/>
      <c r="L197" s="213"/>
      <c r="M197" s="213"/>
      <c r="N197" s="213"/>
    </row>
    <row r="198" spans="2:20" s="209" customFormat="1" ht="10.5" customHeight="1" x14ac:dyDescent="0.15">
      <c r="B198" s="1275" t="s">
        <v>1118</v>
      </c>
      <c r="D198" s="211"/>
      <c r="L198" s="213"/>
      <c r="M198" s="213"/>
      <c r="N198" s="213"/>
    </row>
    <row r="199" spans="2:20" s="209" customFormat="1" ht="10.5" customHeight="1" x14ac:dyDescent="0.15">
      <c r="B199" s="1241" t="s">
        <v>1119</v>
      </c>
      <c r="C199" s="211"/>
      <c r="D199" s="211"/>
      <c r="E199" s="211"/>
      <c r="F199" s="211"/>
      <c r="G199" s="211"/>
      <c r="H199" s="211"/>
      <c r="I199" s="211"/>
      <c r="J199" s="211"/>
      <c r="R199" s="213"/>
      <c r="S199" s="213"/>
      <c r="T199" s="213"/>
    </row>
    <row r="200" spans="2:20" s="209" customFormat="1" ht="10.5" customHeight="1" x14ac:dyDescent="0.15">
      <c r="B200" s="1241" t="s">
        <v>965</v>
      </c>
      <c r="C200" s="211"/>
      <c r="D200" s="211"/>
      <c r="E200" s="211"/>
      <c r="F200" s="211"/>
      <c r="G200" s="211"/>
      <c r="H200" s="211"/>
      <c r="I200" s="211"/>
      <c r="J200" s="211"/>
      <c r="R200" s="213"/>
      <c r="S200" s="213"/>
      <c r="T200" s="213"/>
    </row>
    <row r="201" spans="2:20" s="209" customFormat="1" ht="10.5" customHeight="1" x14ac:dyDescent="0.15">
      <c r="B201" s="1241" t="s">
        <v>1033</v>
      </c>
      <c r="R201" s="213"/>
      <c r="S201" s="213"/>
      <c r="T201" s="213"/>
    </row>
    <row r="202" spans="2:20" ht="10.5" customHeight="1" x14ac:dyDescent="0.2">
      <c r="B202" s="48"/>
      <c r="C202" s="50"/>
      <c r="D202" s="50"/>
      <c r="E202" s="50"/>
      <c r="F202" s="50"/>
      <c r="G202" s="50"/>
      <c r="H202" s="50"/>
      <c r="I202" s="50"/>
      <c r="J202" s="50"/>
      <c r="K202" s="50"/>
      <c r="L202" s="59"/>
      <c r="R202" s="59"/>
      <c r="S202" s="59"/>
      <c r="T202" s="59"/>
    </row>
    <row r="203" spans="2:20" ht="10.5" customHeight="1" x14ac:dyDescent="0.2">
      <c r="B203" s="48"/>
      <c r="G203" s="149">
        <v>76</v>
      </c>
      <c r="R203" s="59"/>
      <c r="S203" s="59"/>
      <c r="T203" s="59"/>
    </row>
    <row r="204" spans="2:20" ht="10.5" customHeight="1" x14ac:dyDescent="0.2">
      <c r="R204" s="59"/>
      <c r="S204" s="59"/>
      <c r="T204" s="59"/>
    </row>
    <row r="205" spans="2:20" ht="12" x14ac:dyDescent="0.2">
      <c r="B205" s="215" t="s">
        <v>1611</v>
      </c>
      <c r="C205" s="215"/>
      <c r="D205" s="215"/>
      <c r="E205" s="215"/>
      <c r="F205" s="215"/>
      <c r="G205" s="215"/>
      <c r="H205" s="215"/>
      <c r="I205" s="215"/>
      <c r="J205" s="215"/>
      <c r="K205" s="194"/>
      <c r="L205" s="194"/>
      <c r="R205" s="59"/>
      <c r="S205" s="59"/>
      <c r="T205" s="59"/>
    </row>
    <row r="206" spans="2:20" ht="24.75" customHeight="1" x14ac:dyDescent="0.2">
      <c r="B206" s="1756" t="s">
        <v>592</v>
      </c>
      <c r="C206" s="1698" t="s">
        <v>616</v>
      </c>
      <c r="D206" s="1699"/>
      <c r="E206" s="296" t="s">
        <v>617</v>
      </c>
      <c r="F206" s="255" t="s">
        <v>346</v>
      </c>
      <c r="G206" s="1698" t="s">
        <v>619</v>
      </c>
      <c r="H206" s="1699"/>
      <c r="I206" s="296" t="s">
        <v>1101</v>
      </c>
      <c r="J206" s="349" t="s">
        <v>142</v>
      </c>
      <c r="K206" s="194"/>
      <c r="L206" s="194"/>
      <c r="R206" s="59"/>
      <c r="S206" s="59"/>
      <c r="T206" s="59"/>
    </row>
    <row r="207" spans="2:20" ht="11.25" customHeight="1" x14ac:dyDescent="0.2">
      <c r="B207" s="1758"/>
      <c r="C207" s="1953" t="s">
        <v>453</v>
      </c>
      <c r="D207" s="1954"/>
      <c r="E207" s="1954"/>
      <c r="F207" s="1954"/>
      <c r="G207" s="1954"/>
      <c r="H207" s="1954"/>
      <c r="I207" s="1684"/>
      <c r="J207" s="1683"/>
      <c r="K207" s="194"/>
      <c r="L207" s="194"/>
      <c r="R207" s="59"/>
      <c r="S207" s="59"/>
      <c r="T207" s="59"/>
    </row>
    <row r="208" spans="2:20" ht="10.5" customHeight="1" x14ac:dyDescent="0.2">
      <c r="B208" s="451">
        <v>1970</v>
      </c>
      <c r="C208" s="358"/>
      <c r="D208" s="745">
        <v>7.1780379491320145</v>
      </c>
      <c r="E208" s="755">
        <v>8.5345175615664104</v>
      </c>
      <c r="F208" s="756">
        <v>22.995559144125959</v>
      </c>
      <c r="G208" s="750"/>
      <c r="H208" s="1135">
        <v>14.517561566411</v>
      </c>
      <c r="I208" s="702">
        <v>46.774323778764639</v>
      </c>
      <c r="J208" s="702">
        <f>SUM(C208:I208)</f>
        <v>100.00000000000003</v>
      </c>
      <c r="K208" s="194"/>
      <c r="L208" s="194"/>
      <c r="R208" s="59"/>
      <c r="S208" s="59"/>
      <c r="T208" s="59"/>
    </row>
    <row r="209" spans="2:20" ht="10.5" customHeight="1" x14ac:dyDescent="0.2">
      <c r="B209" s="451">
        <v>1971</v>
      </c>
      <c r="C209" s="348"/>
      <c r="D209" s="741">
        <v>7.8002777980846556</v>
      </c>
      <c r="E209" s="702">
        <v>7.4</v>
      </c>
      <c r="F209" s="704">
        <v>22.216536296512903</v>
      </c>
      <c r="G209" s="751"/>
      <c r="H209" s="1136">
        <v>13.926456612325463</v>
      </c>
      <c r="I209" s="702">
        <v>48.709701001535201</v>
      </c>
      <c r="J209" s="702">
        <v>100</v>
      </c>
      <c r="K209" s="194"/>
      <c r="L209" s="194"/>
      <c r="R209" s="59"/>
      <c r="S209" s="59"/>
      <c r="T209" s="59"/>
    </row>
    <row r="210" spans="2:20" ht="10.5" customHeight="1" x14ac:dyDescent="0.2">
      <c r="B210" s="451">
        <v>1972</v>
      </c>
      <c r="C210" s="348"/>
      <c r="D210" s="741">
        <v>7.6456153945499166</v>
      </c>
      <c r="E210" s="702">
        <v>8.56257264626114</v>
      </c>
      <c r="F210" s="704">
        <v>21.503293297171638</v>
      </c>
      <c r="G210" s="751"/>
      <c r="H210" s="1136">
        <v>13.72852899393</v>
      </c>
      <c r="I210" s="702">
        <v>48.559989668087304</v>
      </c>
      <c r="J210" s="702">
        <f>SUM(C210:I210)</f>
        <v>100</v>
      </c>
      <c r="K210" s="194"/>
      <c r="L210" s="194"/>
      <c r="R210" s="59"/>
      <c r="S210" s="59"/>
      <c r="T210" s="59"/>
    </row>
    <row r="211" spans="2:20" ht="10.5" customHeight="1" x14ac:dyDescent="0.2">
      <c r="B211" s="451">
        <v>1973</v>
      </c>
      <c r="C211" s="348"/>
      <c r="D211" s="741">
        <v>7.2530784018288568</v>
      </c>
      <c r="E211" s="702">
        <v>10.209383280511249</v>
      </c>
      <c r="F211" s="704">
        <v>21.665714137268147</v>
      </c>
      <c r="G211" s="751"/>
      <c r="H211" s="1136">
        <v>13.846313711227722</v>
      </c>
      <c r="I211" s="702">
        <v>47.025510469164026</v>
      </c>
      <c r="J211" s="702">
        <f>SUM(C211:I211)</f>
        <v>100</v>
      </c>
      <c r="K211" s="194"/>
      <c r="L211" s="194"/>
      <c r="R211" s="59"/>
      <c r="S211" s="59"/>
      <c r="T211" s="59"/>
    </row>
    <row r="212" spans="2:20" ht="10.5" customHeight="1" x14ac:dyDescent="0.2">
      <c r="B212" s="451">
        <v>1974</v>
      </c>
      <c r="C212" s="348"/>
      <c r="D212" s="741">
        <v>8.8655534515407126</v>
      </c>
      <c r="E212" s="702">
        <v>12.024444826992598</v>
      </c>
      <c r="F212" s="704">
        <v>21.4</v>
      </c>
      <c r="G212" s="751"/>
      <c r="H212" s="1136">
        <v>13.853503184713375</v>
      </c>
      <c r="I212" s="702">
        <v>43.789808917197455</v>
      </c>
      <c r="J212" s="702">
        <v>100</v>
      </c>
      <c r="K212" s="194"/>
      <c r="L212" s="194"/>
      <c r="R212" s="59"/>
      <c r="S212" s="59"/>
      <c r="T212" s="59"/>
    </row>
    <row r="213" spans="2:20" ht="10.5" customHeight="1" x14ac:dyDescent="0.2">
      <c r="B213" s="451"/>
      <c r="C213" s="348"/>
      <c r="D213" s="741"/>
      <c r="E213" s="702"/>
      <c r="F213" s="704"/>
      <c r="G213" s="751"/>
      <c r="H213" s="1136"/>
      <c r="I213" s="702"/>
      <c r="J213" s="702"/>
      <c r="K213" s="194"/>
      <c r="L213" s="194"/>
      <c r="R213" s="59"/>
      <c r="S213" s="59"/>
      <c r="T213" s="59"/>
    </row>
    <row r="214" spans="2:20" ht="10.5" customHeight="1" x14ac:dyDescent="0.2">
      <c r="B214" s="451">
        <v>1975</v>
      </c>
      <c r="C214" s="348"/>
      <c r="D214" s="741">
        <v>7.6538044899331377</v>
      </c>
      <c r="E214" s="702">
        <v>10.757909678383324</v>
      </c>
      <c r="F214" s="704">
        <v>22.808262672294646</v>
      </c>
      <c r="G214" s="751"/>
      <c r="H214" s="1136">
        <v>13.533300959994024</v>
      </c>
      <c r="I214" s="702">
        <v>45.246722199394867</v>
      </c>
      <c r="J214" s="702">
        <f>SUM(C214:I214)</f>
        <v>100</v>
      </c>
      <c r="K214" s="194"/>
      <c r="L214" s="194"/>
      <c r="R214" s="59"/>
      <c r="S214" s="59"/>
      <c r="T214" s="59"/>
    </row>
    <row r="215" spans="2:20" ht="10.5" customHeight="1" x14ac:dyDescent="0.2">
      <c r="B215" s="451">
        <v>1976</v>
      </c>
      <c r="C215" s="348"/>
      <c r="D215" s="741">
        <v>6.736730431323144</v>
      </c>
      <c r="E215" s="702">
        <v>10.867619268640388</v>
      </c>
      <c r="F215" s="704">
        <v>23.111096376355135</v>
      </c>
      <c r="G215" s="751"/>
      <c r="H215" s="1136">
        <v>13.065676491065211</v>
      </c>
      <c r="I215" s="702">
        <v>46.218877432616118</v>
      </c>
      <c r="J215" s="702">
        <f>SUM(C215:I215)</f>
        <v>100</v>
      </c>
      <c r="K215" s="194"/>
      <c r="L215" s="194"/>
      <c r="R215" s="59"/>
      <c r="S215" s="59"/>
      <c r="T215" s="59"/>
    </row>
    <row r="216" spans="2:20" ht="10.5" customHeight="1" x14ac:dyDescent="0.2">
      <c r="B216" s="451">
        <v>1977</v>
      </c>
      <c r="C216" s="348"/>
      <c r="D216" s="741">
        <v>7.039586401755388</v>
      </c>
      <c r="E216" s="702">
        <v>11.394992335206949</v>
      </c>
      <c r="F216" s="704">
        <v>21.31413628302624</v>
      </c>
      <c r="G216" s="751"/>
      <c r="H216" s="1136">
        <v>12.813730499864739</v>
      </c>
      <c r="I216" s="702">
        <v>47.5</v>
      </c>
      <c r="J216" s="702">
        <v>100</v>
      </c>
      <c r="K216" s="194"/>
      <c r="L216" s="194"/>
      <c r="R216" s="59"/>
      <c r="S216" s="59"/>
      <c r="T216" s="59"/>
    </row>
    <row r="217" spans="2:20" ht="10.5" customHeight="1" x14ac:dyDescent="0.2">
      <c r="B217" s="451">
        <v>1978</v>
      </c>
      <c r="C217" s="348"/>
      <c r="D217" s="741">
        <v>6.7176133827043776</v>
      </c>
      <c r="E217" s="702">
        <v>13.127970797552457</v>
      </c>
      <c r="F217" s="704">
        <v>21.048346857848159</v>
      </c>
      <c r="G217" s="751"/>
      <c r="H217" s="1136">
        <v>12.305995430552272</v>
      </c>
      <c r="I217" s="702">
        <v>46.800073531342733</v>
      </c>
      <c r="J217" s="702">
        <f>SUM(C217:I217)</f>
        <v>100</v>
      </c>
      <c r="K217" s="194"/>
      <c r="L217" s="194"/>
      <c r="R217" s="59"/>
      <c r="S217" s="59"/>
      <c r="T217" s="59"/>
    </row>
    <row r="218" spans="2:20" ht="10.5" customHeight="1" x14ac:dyDescent="0.2">
      <c r="B218" s="451">
        <v>1979</v>
      </c>
      <c r="C218" s="348"/>
      <c r="D218" s="741">
        <v>5.9695248161359933</v>
      </c>
      <c r="E218" s="702">
        <v>15.957634209715065</v>
      </c>
      <c r="F218" s="704">
        <v>21.907341348482849</v>
      </c>
      <c r="G218" s="751"/>
      <c r="H218" s="1136">
        <v>11.241026996080503</v>
      </c>
      <c r="I218" s="702">
        <v>44.924472629585587</v>
      </c>
      <c r="J218" s="702">
        <f>SUM(C218:I218)</f>
        <v>100</v>
      </c>
      <c r="K218" s="194"/>
      <c r="L218" s="194"/>
      <c r="R218" s="59"/>
      <c r="S218" s="59"/>
      <c r="T218" s="59"/>
    </row>
    <row r="219" spans="2:20" ht="10.5" customHeight="1" x14ac:dyDescent="0.2">
      <c r="B219" s="451"/>
      <c r="C219" s="348"/>
      <c r="D219" s="741"/>
      <c r="E219" s="702"/>
      <c r="F219" s="704"/>
      <c r="G219" s="751"/>
      <c r="H219" s="1136"/>
      <c r="I219" s="702"/>
      <c r="J219" s="702"/>
      <c r="K219" s="194"/>
      <c r="L219" s="194"/>
      <c r="R219" s="59"/>
      <c r="S219" s="59"/>
      <c r="T219" s="59"/>
    </row>
    <row r="220" spans="2:20" ht="10.5" customHeight="1" x14ac:dyDescent="0.2">
      <c r="B220" s="451">
        <v>1980</v>
      </c>
      <c r="C220" s="348"/>
      <c r="D220" s="741">
        <v>6.1968128799080011</v>
      </c>
      <c r="E220" s="702">
        <v>20.029571217348447</v>
      </c>
      <c r="F220" s="704">
        <v>21.764415968457367</v>
      </c>
      <c r="G220" s="751"/>
      <c r="H220" s="1136">
        <v>11.675702316412027</v>
      </c>
      <c r="I220" s="702">
        <v>40.333497617874158</v>
      </c>
      <c r="J220" s="702">
        <f>SUM(C220:I220)</f>
        <v>100</v>
      </c>
      <c r="K220" s="194"/>
      <c r="L220" s="194"/>
      <c r="R220" s="59"/>
      <c r="S220" s="59"/>
      <c r="T220" s="59"/>
    </row>
    <row r="221" spans="2:20" ht="10.5" customHeight="1" x14ac:dyDescent="0.2">
      <c r="B221" s="451">
        <v>1981</v>
      </c>
      <c r="C221" s="348"/>
      <c r="D221" s="741">
        <v>6.4422626067434887</v>
      </c>
      <c r="E221" s="702">
        <v>14.355134344051493</v>
      </c>
      <c r="F221" s="704">
        <v>24.089572173517666</v>
      </c>
      <c r="G221" s="751"/>
      <c r="H221" s="1136">
        <v>12.830531834780261</v>
      </c>
      <c r="I221" s="702">
        <v>42.282499040907091</v>
      </c>
      <c r="J221" s="702">
        <f>SUM(C221:I221)</f>
        <v>100</v>
      </c>
      <c r="K221" s="194"/>
      <c r="L221" s="194"/>
      <c r="R221" s="59"/>
      <c r="S221" s="59"/>
      <c r="T221" s="59"/>
    </row>
    <row r="222" spans="2:20" ht="10.5" customHeight="1" x14ac:dyDescent="0.2">
      <c r="B222" s="451">
        <v>1982</v>
      </c>
      <c r="C222" s="348"/>
      <c r="D222" s="741">
        <v>5.6785333941883458</v>
      </c>
      <c r="E222" s="702">
        <v>12.770678026269081</v>
      </c>
      <c r="F222" s="704">
        <v>23.790506617982658</v>
      </c>
      <c r="G222" s="751"/>
      <c r="H222" s="1136">
        <v>12.9</v>
      </c>
      <c r="I222" s="702">
        <v>44.791825143262841</v>
      </c>
      <c r="J222" s="702">
        <v>100</v>
      </c>
      <c r="K222" s="194"/>
      <c r="L222" s="194"/>
      <c r="R222" s="59"/>
      <c r="S222" s="59"/>
      <c r="T222" s="59"/>
    </row>
    <row r="223" spans="2:20" ht="10.5" customHeight="1" x14ac:dyDescent="0.2">
      <c r="B223" s="451">
        <v>1983</v>
      </c>
      <c r="C223" s="348"/>
      <c r="D223" s="741">
        <v>4.4140534454783271</v>
      </c>
      <c r="E223" s="702">
        <v>13.24216033643498</v>
      </c>
      <c r="F223" s="704">
        <v>23.565901740675741</v>
      </c>
      <c r="G223" s="751"/>
      <c r="H223" s="1136">
        <v>12.68805810346921</v>
      </c>
      <c r="I223" s="702">
        <v>46.089826373941747</v>
      </c>
      <c r="J223" s="702">
        <f>SUM(C223:I223)</f>
        <v>100</v>
      </c>
      <c r="K223" s="194"/>
      <c r="L223" s="194"/>
      <c r="R223" s="59"/>
      <c r="S223" s="59"/>
      <c r="T223" s="59"/>
    </row>
    <row r="224" spans="2:20" ht="10.5" customHeight="1" x14ac:dyDescent="0.2">
      <c r="B224" s="451">
        <v>1984</v>
      </c>
      <c r="C224" s="348"/>
      <c r="D224" s="741">
        <v>4.7942090502539223</v>
      </c>
      <c r="E224" s="702">
        <v>12.350299401197605</v>
      </c>
      <c r="F224" s="704">
        <v>23.101265822784811</v>
      </c>
      <c r="G224" s="751"/>
      <c r="H224" s="1136">
        <v>11.629273099370877</v>
      </c>
      <c r="I224" s="702">
        <v>48.124952626392783</v>
      </c>
      <c r="J224" s="702">
        <f>SUM(C224:I224)</f>
        <v>100</v>
      </c>
      <c r="K224" s="194"/>
      <c r="L224" s="194"/>
      <c r="R224" s="59"/>
      <c r="S224" s="59"/>
      <c r="T224" s="59"/>
    </row>
    <row r="225" spans="2:20" ht="10.5" customHeight="1" x14ac:dyDescent="0.2">
      <c r="B225" s="451"/>
      <c r="C225" s="348"/>
      <c r="D225" s="741"/>
      <c r="E225" s="702"/>
      <c r="F225" s="704"/>
      <c r="G225" s="751"/>
      <c r="H225" s="1136"/>
      <c r="I225" s="702"/>
      <c r="J225" s="702"/>
      <c r="K225" s="194"/>
      <c r="L225" s="194"/>
      <c r="R225" s="59"/>
      <c r="S225" s="59"/>
      <c r="T225" s="59"/>
    </row>
    <row r="226" spans="2:20" ht="10.5" customHeight="1" x14ac:dyDescent="0.2">
      <c r="B226" s="451">
        <v>1985</v>
      </c>
      <c r="C226" s="348"/>
      <c r="D226" s="741">
        <v>5.1786758468469207</v>
      </c>
      <c r="E226" s="702">
        <v>13.821332388960725</v>
      </c>
      <c r="F226" s="704">
        <v>21.872657942201101</v>
      </c>
      <c r="G226" s="751"/>
      <c r="H226" s="1136">
        <v>11.039276566656509</v>
      </c>
      <c r="I226" s="702">
        <v>48.088057255334746</v>
      </c>
      <c r="J226" s="702">
        <f>SUM(C226:I226)</f>
        <v>100</v>
      </c>
      <c r="K226" s="194"/>
      <c r="L226" s="194"/>
      <c r="R226" s="59"/>
      <c r="S226" s="59"/>
      <c r="T226" s="59"/>
    </row>
    <row r="227" spans="2:20" ht="10.5" customHeight="1" x14ac:dyDescent="0.2">
      <c r="B227" s="451">
        <v>1986</v>
      </c>
      <c r="C227" s="348"/>
      <c r="D227" s="741">
        <v>4.9607124517259082</v>
      </c>
      <c r="E227" s="702">
        <v>14.212455243146662</v>
      </c>
      <c r="F227" s="704">
        <v>21.988364976751058</v>
      </c>
      <c r="G227" s="751"/>
      <c r="H227" s="1136">
        <v>11.143313378869841</v>
      </c>
      <c r="I227" s="702">
        <v>47.695153949506533</v>
      </c>
      <c r="J227" s="702">
        <f>SUM(C227:I227)</f>
        <v>100</v>
      </c>
      <c r="K227" s="194"/>
      <c r="L227" s="194"/>
      <c r="R227" s="59"/>
      <c r="S227" s="59"/>
      <c r="T227" s="59"/>
    </row>
    <row r="228" spans="2:20" ht="10.5" customHeight="1" x14ac:dyDescent="0.2">
      <c r="B228" s="451">
        <v>1987</v>
      </c>
      <c r="C228" s="348"/>
      <c r="D228" s="741">
        <v>5.5818063771461546</v>
      </c>
      <c r="E228" s="702">
        <v>11.542947145674026</v>
      </c>
      <c r="F228" s="704">
        <v>22.5</v>
      </c>
      <c r="G228" s="751"/>
      <c r="H228" s="1136">
        <v>12.238493723849372</v>
      </c>
      <c r="I228" s="702">
        <v>48.188092146395419</v>
      </c>
      <c r="J228" s="702">
        <v>100</v>
      </c>
      <c r="K228" s="194"/>
      <c r="L228" s="194"/>
      <c r="R228" s="59"/>
      <c r="S228" s="59"/>
      <c r="T228" s="59"/>
    </row>
    <row r="229" spans="2:20" ht="10.5" customHeight="1" x14ac:dyDescent="0.2">
      <c r="B229" s="451">
        <v>1988</v>
      </c>
      <c r="C229" s="348"/>
      <c r="D229" s="741">
        <v>5.8223647602763977</v>
      </c>
      <c r="E229" s="702">
        <v>10.887973857531641</v>
      </c>
      <c r="F229" s="704">
        <v>22.997582024017888</v>
      </c>
      <c r="G229" s="751"/>
      <c r="H229" s="1136">
        <v>12.590168246613315</v>
      </c>
      <c r="I229" s="702">
        <v>47.701911111560754</v>
      </c>
      <c r="J229" s="702">
        <v>100</v>
      </c>
      <c r="K229" s="194"/>
      <c r="L229" s="194"/>
      <c r="R229" s="59"/>
      <c r="S229" s="59"/>
      <c r="T229" s="59"/>
    </row>
    <row r="230" spans="2:20" ht="10.5" customHeight="1" x14ac:dyDescent="0.2">
      <c r="B230" s="451">
        <v>1989</v>
      </c>
      <c r="C230" s="348"/>
      <c r="D230" s="741">
        <v>5.4037419990152635</v>
      </c>
      <c r="E230" s="702">
        <v>9.7539856364284621</v>
      </c>
      <c r="F230" s="704">
        <v>23.5</v>
      </c>
      <c r="G230" s="751"/>
      <c r="H230" s="1136">
        <v>13.512538413215843</v>
      </c>
      <c r="I230" s="702">
        <v>47.762695461722608</v>
      </c>
      <c r="J230" s="702">
        <v>100</v>
      </c>
      <c r="K230" s="194"/>
      <c r="L230" s="194"/>
      <c r="R230" s="59"/>
      <c r="S230" s="59"/>
      <c r="T230" s="59"/>
    </row>
    <row r="231" spans="2:20" ht="10.5" customHeight="1" x14ac:dyDescent="0.2">
      <c r="B231" s="451"/>
      <c r="C231" s="348"/>
      <c r="D231" s="741"/>
      <c r="E231" s="702"/>
      <c r="F231" s="704"/>
      <c r="G231" s="751"/>
      <c r="H231" s="1136"/>
      <c r="I231" s="702"/>
      <c r="J231" s="702"/>
      <c r="K231" s="194"/>
      <c r="L231" s="194"/>
      <c r="R231" s="59"/>
      <c r="S231" s="59"/>
      <c r="T231" s="59"/>
    </row>
    <row r="232" spans="2:20" ht="10.5" customHeight="1" x14ac:dyDescent="0.2">
      <c r="B232" s="451">
        <v>1990</v>
      </c>
      <c r="C232" s="348"/>
      <c r="D232" s="741">
        <v>4.6190682540964945</v>
      </c>
      <c r="E232" s="702">
        <v>8.8870608800393676</v>
      </c>
      <c r="F232" s="704">
        <v>23.721475105212519</v>
      </c>
      <c r="G232" s="751"/>
      <c r="H232" s="1136">
        <v>14.28686844946494</v>
      </c>
      <c r="I232" s="702">
        <v>48.485527311186679</v>
      </c>
      <c r="J232" s="702">
        <f>SUM(C232:I232)</f>
        <v>100</v>
      </c>
      <c r="K232" s="194"/>
      <c r="L232" s="194"/>
      <c r="R232" s="59"/>
      <c r="S232" s="59"/>
      <c r="T232" s="59"/>
    </row>
    <row r="233" spans="2:20" ht="10.5" customHeight="1" x14ac:dyDescent="0.2">
      <c r="B233" s="451">
        <v>1991</v>
      </c>
      <c r="C233" s="348"/>
      <c r="D233" s="741">
        <v>4.549975770868933</v>
      </c>
      <c r="E233" s="702">
        <v>8.1741436914994008</v>
      </c>
      <c r="F233" s="704">
        <v>22.973679512356856</v>
      </c>
      <c r="G233" s="751"/>
      <c r="H233" s="1136">
        <v>13.959805146777526</v>
      </c>
      <c r="I233" s="702">
        <v>50.342395878497278</v>
      </c>
      <c r="J233" s="702">
        <f>SUM(C233:I233)</f>
        <v>100</v>
      </c>
      <c r="K233" s="194"/>
      <c r="L233" s="194"/>
      <c r="R233" s="59"/>
      <c r="S233" s="59"/>
      <c r="T233" s="59"/>
    </row>
    <row r="234" spans="2:20" ht="10.5" customHeight="1" x14ac:dyDescent="0.2">
      <c r="B234" s="451">
        <v>1992</v>
      </c>
      <c r="C234" s="348"/>
      <c r="D234" s="741">
        <v>3.7963453240652076</v>
      </c>
      <c r="E234" s="702">
        <v>7.5138289602649744</v>
      </c>
      <c r="F234" s="704">
        <v>21.964388314951051</v>
      </c>
      <c r="G234" s="751"/>
      <c r="H234" s="1136">
        <v>14.382118675574281</v>
      </c>
      <c r="I234" s="702">
        <v>52.343318725144485</v>
      </c>
      <c r="J234" s="702">
        <f>SUM(C234:I234)</f>
        <v>100</v>
      </c>
      <c r="K234" s="194"/>
      <c r="L234" s="194"/>
      <c r="R234" s="59"/>
      <c r="S234" s="59"/>
      <c r="T234" s="59"/>
    </row>
    <row r="235" spans="2:20" ht="10.5" customHeight="1" x14ac:dyDescent="0.2">
      <c r="B235" s="451">
        <v>1993</v>
      </c>
      <c r="C235" s="348"/>
      <c r="D235" s="741">
        <v>4.0999999999999996</v>
      </c>
      <c r="E235" s="702">
        <v>7.4748570961339773</v>
      </c>
      <c r="F235" s="704">
        <v>21.262509508341324</v>
      </c>
      <c r="G235" s="751"/>
      <c r="H235" s="1136">
        <v>14.498021521681496</v>
      </c>
      <c r="I235" s="702">
        <v>52.599276994397826</v>
      </c>
      <c r="J235" s="702">
        <v>100</v>
      </c>
      <c r="K235" s="194"/>
      <c r="L235" s="194"/>
      <c r="R235" s="59"/>
      <c r="S235" s="59"/>
      <c r="T235" s="59"/>
    </row>
    <row r="236" spans="2:20" ht="10.5" customHeight="1" x14ac:dyDescent="0.2">
      <c r="B236" s="451">
        <v>1994</v>
      </c>
      <c r="C236" s="348"/>
      <c r="D236" s="741">
        <v>4.6044217065594735</v>
      </c>
      <c r="E236" s="702">
        <v>7.0966122850620454</v>
      </c>
      <c r="F236" s="704">
        <v>21.1</v>
      </c>
      <c r="G236" s="751"/>
      <c r="H236" s="1136">
        <v>14.241655091038371</v>
      </c>
      <c r="I236" s="702">
        <v>53.008085695605367</v>
      </c>
      <c r="J236" s="702">
        <v>100</v>
      </c>
      <c r="K236" s="194"/>
      <c r="L236" s="194"/>
      <c r="R236" s="59"/>
      <c r="S236" s="59"/>
      <c r="T236" s="59"/>
    </row>
    <row r="237" spans="2:20" ht="10.5" customHeight="1" x14ac:dyDescent="0.2">
      <c r="B237" s="451"/>
      <c r="C237" s="348"/>
      <c r="D237" s="741"/>
      <c r="E237" s="702"/>
      <c r="F237" s="704"/>
      <c r="G237" s="751"/>
      <c r="H237" s="1136"/>
      <c r="I237" s="702"/>
      <c r="J237" s="702"/>
      <c r="K237" s="194"/>
      <c r="L237" s="194"/>
      <c r="R237" s="59"/>
      <c r="S237" s="59"/>
      <c r="T237" s="59"/>
    </row>
    <row r="238" spans="2:20" ht="10.5" customHeight="1" x14ac:dyDescent="0.2">
      <c r="B238" s="451">
        <v>1995</v>
      </c>
      <c r="C238" s="348"/>
      <c r="D238" s="741">
        <v>3.8643814277189201</v>
      </c>
      <c r="E238" s="702">
        <v>6.7776348319396122</v>
      </c>
      <c r="F238" s="704">
        <v>21.3</v>
      </c>
      <c r="G238" s="751"/>
      <c r="H238" s="1136">
        <v>14.407584223946182</v>
      </c>
      <c r="I238" s="702">
        <v>53.596035061341851</v>
      </c>
      <c r="J238" s="702">
        <v>100</v>
      </c>
      <c r="K238" s="194"/>
      <c r="L238" s="194"/>
      <c r="R238" s="59"/>
      <c r="S238" s="59"/>
      <c r="T238" s="59"/>
    </row>
    <row r="239" spans="2:20" ht="10.5" customHeight="1" x14ac:dyDescent="0.2">
      <c r="B239" s="451">
        <v>1996</v>
      </c>
      <c r="C239" s="348"/>
      <c r="D239" s="741">
        <v>3.8600024266834327</v>
      </c>
      <c r="E239" s="702">
        <v>6.1368302787061682</v>
      </c>
      <c r="F239" s="704">
        <v>18.677426013731246</v>
      </c>
      <c r="G239" s="751"/>
      <c r="H239" s="1136">
        <v>12.975507830781376</v>
      </c>
      <c r="I239" s="702">
        <v>58.3</v>
      </c>
      <c r="J239" s="702">
        <v>100</v>
      </c>
      <c r="K239" s="194"/>
      <c r="L239" s="194"/>
      <c r="R239" s="59"/>
      <c r="S239" s="59"/>
      <c r="T239" s="59"/>
    </row>
    <row r="240" spans="2:20" ht="10.5" customHeight="1" x14ac:dyDescent="0.2">
      <c r="B240" s="451">
        <v>1997</v>
      </c>
      <c r="C240" s="348"/>
      <c r="D240" s="741">
        <v>4.0280628590666705</v>
      </c>
      <c r="E240" s="702">
        <v>6.3138329974416374</v>
      </c>
      <c r="F240" s="704">
        <v>20.07934180742313</v>
      </c>
      <c r="G240" s="751"/>
      <c r="H240" s="1136">
        <v>13.793745432881394</v>
      </c>
      <c r="I240" s="702">
        <v>55.78501690318717</v>
      </c>
      <c r="J240" s="702">
        <f>SUM(C240:I240)</f>
        <v>100</v>
      </c>
      <c r="K240" s="194"/>
      <c r="L240" s="194"/>
      <c r="R240" s="59"/>
      <c r="S240" s="59"/>
      <c r="T240" s="59"/>
    </row>
    <row r="241" spans="2:20" ht="10.5" customHeight="1" x14ac:dyDescent="0.2">
      <c r="B241" s="451">
        <v>1998</v>
      </c>
      <c r="C241" s="348"/>
      <c r="D241" s="741">
        <v>3.7836942271397902</v>
      </c>
      <c r="E241" s="702">
        <v>6.6341069859244204</v>
      </c>
      <c r="F241" s="704">
        <v>19.601504084367029</v>
      </c>
      <c r="G241" s="751"/>
      <c r="H241" s="1136">
        <v>13.566869804497847</v>
      </c>
      <c r="I241" s="702">
        <v>56.413824898070906</v>
      </c>
      <c r="J241" s="702">
        <f>SUM(C241:I241)</f>
        <v>100</v>
      </c>
      <c r="K241" s="194"/>
      <c r="L241" s="194"/>
      <c r="R241" s="59"/>
      <c r="S241" s="59"/>
      <c r="T241" s="59"/>
    </row>
    <row r="242" spans="2:20" ht="10.5" customHeight="1" x14ac:dyDescent="0.2">
      <c r="B242" s="451">
        <v>1999</v>
      </c>
      <c r="C242" s="348"/>
      <c r="D242" s="741">
        <v>3.5567188022243803</v>
      </c>
      <c r="E242" s="702">
        <v>6.8896047329927805</v>
      </c>
      <c r="F242" s="704">
        <v>18.738008953314857</v>
      </c>
      <c r="G242" s="751"/>
      <c r="H242" s="1136">
        <v>14</v>
      </c>
      <c r="I242" s="702">
        <v>56.754594429574887</v>
      </c>
      <c r="J242" s="702">
        <v>100</v>
      </c>
      <c r="K242" s="194"/>
      <c r="L242" s="194"/>
      <c r="R242" s="59"/>
      <c r="S242" s="59"/>
      <c r="T242" s="59"/>
    </row>
    <row r="243" spans="2:20" ht="10.5" customHeight="1" x14ac:dyDescent="0.2">
      <c r="B243" s="451"/>
      <c r="C243" s="348"/>
      <c r="D243" s="741"/>
      <c r="E243" s="702"/>
      <c r="F243" s="704"/>
      <c r="G243" s="751"/>
      <c r="H243" s="1136"/>
      <c r="I243" s="702"/>
      <c r="J243" s="702"/>
      <c r="K243" s="194"/>
      <c r="L243" s="194"/>
      <c r="R243" s="59"/>
      <c r="S243" s="59"/>
      <c r="T243" s="59"/>
    </row>
    <row r="244" spans="2:20" ht="10.5" customHeight="1" x14ac:dyDescent="0.2">
      <c r="B244" s="451">
        <v>2000</v>
      </c>
      <c r="C244" s="348"/>
      <c r="D244" s="741">
        <v>3.2862009707859747</v>
      </c>
      <c r="E244" s="702">
        <v>7.3789938241685356</v>
      </c>
      <c r="F244" s="704">
        <v>19.173834697365706</v>
      </c>
      <c r="G244" s="751"/>
      <c r="H244" s="1136">
        <v>14.737811255644173</v>
      </c>
      <c r="I244" s="702">
        <v>55.423159252035617</v>
      </c>
      <c r="J244" s="702">
        <f t="shared" ref="J244:J253" si="0">SUM(C244:I244)</f>
        <v>100</v>
      </c>
      <c r="K244" s="194"/>
      <c r="L244" s="194"/>
      <c r="R244" s="59"/>
      <c r="S244" s="59"/>
      <c r="T244" s="59"/>
    </row>
    <row r="245" spans="2:20" ht="10.5" customHeight="1" x14ac:dyDescent="0.2">
      <c r="B245" s="399">
        <v>2001</v>
      </c>
      <c r="C245" s="348"/>
      <c r="D245" s="752">
        <v>3.5257505108188822</v>
      </c>
      <c r="E245" s="700">
        <v>8.124692198878817</v>
      </c>
      <c r="F245" s="700">
        <v>19.262325142767327</v>
      </c>
      <c r="G245" s="751"/>
      <c r="H245" s="1136">
        <v>14.150678472258605</v>
      </c>
      <c r="I245" s="702">
        <v>54.936553675276365</v>
      </c>
      <c r="J245" s="702">
        <f t="shared" si="0"/>
        <v>100</v>
      </c>
      <c r="K245" s="194"/>
      <c r="L245" s="194"/>
      <c r="R245" s="59"/>
      <c r="S245" s="59"/>
      <c r="T245" s="59"/>
    </row>
    <row r="246" spans="2:20" ht="10.5" customHeight="1" x14ac:dyDescent="0.2">
      <c r="B246" s="399">
        <v>2002</v>
      </c>
      <c r="C246" s="348"/>
      <c r="D246" s="752">
        <v>3.705182686902754</v>
      </c>
      <c r="E246" s="700">
        <v>8.3925801011804388</v>
      </c>
      <c r="F246" s="700">
        <v>19.3</v>
      </c>
      <c r="G246" s="751"/>
      <c r="H246" s="1136">
        <v>13.851646992692523</v>
      </c>
      <c r="I246" s="702">
        <v>54.676469926925243</v>
      </c>
      <c r="J246" s="702">
        <v>100</v>
      </c>
      <c r="K246" s="194"/>
      <c r="L246" s="194"/>
      <c r="R246" s="59"/>
      <c r="S246" s="59"/>
      <c r="T246" s="59"/>
    </row>
    <row r="247" spans="2:20" ht="10.5" customHeight="1" x14ac:dyDescent="0.2">
      <c r="B247" s="399">
        <v>2003</v>
      </c>
      <c r="C247" s="348"/>
      <c r="D247" s="752">
        <v>3.4</v>
      </c>
      <c r="E247" s="700">
        <v>7.2145411332040696</v>
      </c>
      <c r="F247" s="700">
        <v>18.976331101417685</v>
      </c>
      <c r="G247" s="751"/>
      <c r="H247" s="1136">
        <v>14.136293331810631</v>
      </c>
      <c r="I247" s="702">
        <v>56.323967894178892</v>
      </c>
      <c r="J247" s="702">
        <v>100</v>
      </c>
      <c r="K247" s="194"/>
      <c r="L247" s="194"/>
      <c r="R247" s="59"/>
      <c r="S247" s="59"/>
      <c r="T247" s="59"/>
    </row>
    <row r="248" spans="2:20" ht="10.5" customHeight="1" x14ac:dyDescent="0.2">
      <c r="B248" s="399">
        <v>2004</v>
      </c>
      <c r="C248" s="348"/>
      <c r="D248" s="752">
        <v>3.0636262144778601</v>
      </c>
      <c r="E248" s="700">
        <v>6.9480784203022479</v>
      </c>
      <c r="F248" s="700">
        <v>18.617501694882169</v>
      </c>
      <c r="G248" s="751"/>
      <c r="H248" s="1136">
        <v>14.391069941762122</v>
      </c>
      <c r="I248" s="702">
        <v>56.979723728575607</v>
      </c>
      <c r="J248" s="702">
        <f t="shared" si="0"/>
        <v>100</v>
      </c>
      <c r="K248" s="194"/>
      <c r="L248" s="194"/>
      <c r="R248" s="59"/>
      <c r="S248" s="59"/>
      <c r="T248" s="59"/>
    </row>
    <row r="249" spans="2:20" ht="10.5" customHeight="1" x14ac:dyDescent="0.2">
      <c r="B249" s="399"/>
      <c r="C249" s="348"/>
      <c r="D249" s="752"/>
      <c r="E249" s="700"/>
      <c r="F249" s="700"/>
      <c r="G249" s="751"/>
      <c r="H249" s="1136"/>
      <c r="I249" s="702"/>
      <c r="J249" s="700"/>
      <c r="K249" s="194"/>
      <c r="L249" s="194"/>
      <c r="R249" s="59"/>
      <c r="S249" s="59"/>
      <c r="T249" s="59"/>
    </row>
    <row r="250" spans="2:20" ht="10.5" customHeight="1" x14ac:dyDescent="0.2">
      <c r="B250" s="399">
        <v>2005</v>
      </c>
      <c r="C250" s="348"/>
      <c r="D250" s="752">
        <v>2.6661421320833436</v>
      </c>
      <c r="E250" s="703">
        <v>7.3099066931928709</v>
      </c>
      <c r="F250" s="700">
        <v>18.139662777805381</v>
      </c>
      <c r="G250" s="751"/>
      <c r="H250" s="1136">
        <v>14.2</v>
      </c>
      <c r="I250" s="702">
        <v>57.7</v>
      </c>
      <c r="J250" s="702">
        <f t="shared" si="0"/>
        <v>100.0157116030816</v>
      </c>
      <c r="K250" s="194"/>
      <c r="L250" s="194"/>
      <c r="R250" s="59"/>
      <c r="S250" s="59"/>
      <c r="T250" s="59"/>
    </row>
    <row r="251" spans="2:20" ht="10.5" customHeight="1" x14ac:dyDescent="0.2">
      <c r="B251" s="399">
        <v>2006</v>
      </c>
      <c r="C251" s="348"/>
      <c r="D251" s="752">
        <v>2.6</v>
      </c>
      <c r="E251" s="703">
        <v>8.1</v>
      </c>
      <c r="F251" s="700">
        <v>16.399999999999999</v>
      </c>
      <c r="G251" s="751"/>
      <c r="H251" s="1136">
        <v>14.1</v>
      </c>
      <c r="I251" s="702">
        <v>58.8</v>
      </c>
      <c r="J251" s="702">
        <f>SUM(C251:I251)</f>
        <v>100</v>
      </c>
      <c r="K251" s="194"/>
      <c r="L251" s="194"/>
      <c r="R251" s="59"/>
      <c r="S251" s="59"/>
      <c r="T251" s="59"/>
    </row>
    <row r="252" spans="2:20" ht="10.5" customHeight="1" x14ac:dyDescent="0.2">
      <c r="B252" s="399">
        <v>2007</v>
      </c>
      <c r="C252" s="348"/>
      <c r="D252" s="752">
        <v>2.9586326259257332</v>
      </c>
      <c r="E252" s="703">
        <v>8.3657961227173026</v>
      </c>
      <c r="F252" s="700">
        <v>16</v>
      </c>
      <c r="G252" s="751"/>
      <c r="H252" s="1136">
        <v>13.73719837726731</v>
      </c>
      <c r="I252" s="702">
        <v>58.862208856266342</v>
      </c>
      <c r="J252" s="702">
        <v>100</v>
      </c>
      <c r="K252" s="194"/>
      <c r="L252" s="194"/>
      <c r="R252" s="59"/>
      <c r="S252" s="59"/>
      <c r="T252" s="59"/>
    </row>
    <row r="253" spans="2:20" ht="10.5" customHeight="1" x14ac:dyDescent="0.2">
      <c r="B253" s="399">
        <v>2008</v>
      </c>
      <c r="C253" s="348"/>
      <c r="D253" s="752">
        <v>3.1697228603914489</v>
      </c>
      <c r="E253" s="703">
        <v>9.2477973413688055</v>
      </c>
      <c r="F253" s="700">
        <v>15.988143309672981</v>
      </c>
      <c r="G253" s="751"/>
      <c r="H253" s="1136">
        <v>13.920989710788465</v>
      </c>
      <c r="I253" s="702">
        <v>57.673346777778299</v>
      </c>
      <c r="J253" s="702">
        <f t="shared" si="0"/>
        <v>100</v>
      </c>
      <c r="K253" s="194"/>
      <c r="L253" s="194"/>
      <c r="R253" s="59"/>
      <c r="S253" s="59"/>
      <c r="T253" s="59"/>
    </row>
    <row r="254" spans="2:20" ht="10.5" customHeight="1" x14ac:dyDescent="0.2">
      <c r="B254" s="399">
        <v>2009</v>
      </c>
      <c r="C254" s="348"/>
      <c r="D254" s="752">
        <v>2.9881263651957322</v>
      </c>
      <c r="E254" s="700">
        <v>8.8191095344786845</v>
      </c>
      <c r="F254" s="700">
        <v>15.00378104873381</v>
      </c>
      <c r="G254" s="751"/>
      <c r="H254" s="1136">
        <v>13.949698438308303</v>
      </c>
      <c r="I254" s="702">
        <v>59.239284613283473</v>
      </c>
      <c r="J254" s="700">
        <f>SUM(C254:I254)</f>
        <v>100</v>
      </c>
      <c r="K254" s="194"/>
      <c r="L254" s="194"/>
      <c r="R254" s="59"/>
      <c r="S254" s="59"/>
      <c r="T254" s="59"/>
    </row>
    <row r="255" spans="2:20" ht="10.5" customHeight="1" x14ac:dyDescent="0.2">
      <c r="B255" s="399"/>
      <c r="C255" s="348"/>
      <c r="D255" s="752"/>
      <c r="E255" s="703"/>
      <c r="F255" s="700"/>
      <c r="G255" s="751"/>
      <c r="H255" s="1136"/>
      <c r="I255" s="702"/>
      <c r="J255" s="702"/>
      <c r="K255" s="194"/>
      <c r="L255" s="194"/>
      <c r="R255" s="59"/>
      <c r="S255" s="59"/>
      <c r="T255" s="59"/>
    </row>
    <row r="256" spans="2:20" ht="10.5" customHeight="1" x14ac:dyDescent="0.2">
      <c r="B256" s="399">
        <v>2010</v>
      </c>
      <c r="C256" s="348"/>
      <c r="D256" s="752">
        <v>2.6296064709041791</v>
      </c>
      <c r="E256" s="700">
        <v>9.2329830130748825</v>
      </c>
      <c r="F256" s="700">
        <v>14.37752018149315</v>
      </c>
      <c r="G256" s="751"/>
      <c r="H256" s="1136">
        <v>14.853739287976078</v>
      </c>
      <c r="I256" s="702">
        <v>58.906151046551713</v>
      </c>
      <c r="J256" s="700">
        <f>SUM(C256:I256)</f>
        <v>100</v>
      </c>
      <c r="K256" s="194"/>
      <c r="L256" s="194"/>
      <c r="R256" s="59"/>
      <c r="S256" s="59"/>
      <c r="T256" s="59"/>
    </row>
    <row r="257" spans="2:20" ht="10.5" customHeight="1" x14ac:dyDescent="0.2">
      <c r="B257" s="491" t="s">
        <v>1319</v>
      </c>
      <c r="C257" s="461"/>
      <c r="D257" s="748">
        <v>2.5</v>
      </c>
      <c r="E257" s="710">
        <v>9.6289497846255916</v>
      </c>
      <c r="F257" s="710">
        <v>13.327378641346749</v>
      </c>
      <c r="G257" s="753"/>
      <c r="H257" s="1132">
        <v>14.893824710406008</v>
      </c>
      <c r="I257" s="710">
        <v>59.7</v>
      </c>
      <c r="J257" s="702">
        <v>100</v>
      </c>
      <c r="K257" s="194"/>
      <c r="L257" s="194"/>
      <c r="R257" s="59"/>
      <c r="S257" s="59"/>
      <c r="T257" s="59"/>
    </row>
    <row r="258" spans="2:20" ht="10.5" customHeight="1" x14ac:dyDescent="0.2">
      <c r="B258" s="491" t="s">
        <v>1315</v>
      </c>
      <c r="C258" s="461"/>
      <c r="D258" s="1070">
        <v>2.3895783157121282</v>
      </c>
      <c r="E258" s="710">
        <v>9.1</v>
      </c>
      <c r="F258" s="710">
        <v>13</v>
      </c>
      <c r="G258" s="753"/>
      <c r="H258" s="1132">
        <v>14.9</v>
      </c>
      <c r="I258" s="710">
        <v>60.6</v>
      </c>
      <c r="J258" s="702">
        <f>SUM(C258:I258)</f>
        <v>99.989578315712123</v>
      </c>
      <c r="K258" s="194"/>
      <c r="L258" s="194"/>
      <c r="R258" s="59"/>
      <c r="S258" s="59"/>
      <c r="T258" s="59"/>
    </row>
    <row r="259" spans="2:20" ht="10.5" customHeight="1" x14ac:dyDescent="0.2">
      <c r="B259" s="491" t="s">
        <v>1355</v>
      </c>
      <c r="C259" s="461"/>
      <c r="D259" s="1131">
        <v>2.3151245792179607</v>
      </c>
      <c r="E259" s="710">
        <v>9.1</v>
      </c>
      <c r="F259" s="710">
        <v>12.9</v>
      </c>
      <c r="G259" s="753"/>
      <c r="H259" s="1132">
        <v>14.9</v>
      </c>
      <c r="I259" s="710">
        <v>60.8</v>
      </c>
      <c r="J259" s="702">
        <f>SUM(C259:I259)</f>
        <v>100.01512457921795</v>
      </c>
      <c r="K259" s="194"/>
      <c r="L259" s="194"/>
      <c r="R259" s="59"/>
      <c r="S259" s="59"/>
      <c r="T259" s="59"/>
    </row>
    <row r="260" spans="2:20" ht="10.5" customHeight="1" x14ac:dyDescent="0.2">
      <c r="B260" s="491" t="s">
        <v>1358</v>
      </c>
      <c r="C260" s="461"/>
      <c r="D260" s="1131">
        <v>2.4</v>
      </c>
      <c r="E260" s="710">
        <v>8.4184879108355268</v>
      </c>
      <c r="F260" s="710">
        <v>13.4</v>
      </c>
      <c r="G260" s="753"/>
      <c r="H260" s="1200">
        <v>14.8</v>
      </c>
      <c r="I260" s="710">
        <v>61</v>
      </c>
      <c r="J260" s="702">
        <v>100</v>
      </c>
      <c r="K260" s="194"/>
      <c r="L260" s="194"/>
      <c r="R260" s="59"/>
      <c r="S260" s="59"/>
      <c r="T260" s="59"/>
    </row>
    <row r="261" spans="2:20" ht="10.5" customHeight="1" x14ac:dyDescent="0.2">
      <c r="B261" s="491"/>
      <c r="C261" s="461"/>
      <c r="D261" s="1131"/>
      <c r="E261" s="710"/>
      <c r="F261" s="710"/>
      <c r="G261" s="753"/>
      <c r="H261" s="1200"/>
      <c r="I261" s="710"/>
      <c r="J261" s="702"/>
      <c r="K261" s="194"/>
      <c r="L261" s="194"/>
      <c r="R261" s="59"/>
      <c r="S261" s="59"/>
      <c r="T261" s="59"/>
    </row>
    <row r="262" spans="2:20" ht="10.5" customHeight="1" x14ac:dyDescent="0.2">
      <c r="B262" s="491" t="s">
        <v>1403</v>
      </c>
      <c r="C262" s="461"/>
      <c r="D262" s="1131">
        <v>2.2999999999999998</v>
      </c>
      <c r="E262" s="710">
        <v>7.8</v>
      </c>
      <c r="F262" s="710">
        <v>13.4</v>
      </c>
      <c r="G262" s="753"/>
      <c r="H262" s="1384">
        <v>15</v>
      </c>
      <c r="I262" s="710">
        <v>61.5</v>
      </c>
      <c r="J262" s="702">
        <v>100</v>
      </c>
      <c r="K262" s="194"/>
      <c r="L262" s="194"/>
      <c r="R262" s="59"/>
      <c r="S262" s="59"/>
      <c r="T262" s="59"/>
    </row>
    <row r="263" spans="2:20" ht="10.5" customHeight="1" x14ac:dyDescent="0.2">
      <c r="B263" s="491" t="s">
        <v>1422</v>
      </c>
      <c r="C263" s="461"/>
      <c r="D263" s="1131">
        <v>2.4</v>
      </c>
      <c r="E263" s="710">
        <v>7.9</v>
      </c>
      <c r="F263" s="710">
        <v>13.5</v>
      </c>
      <c r="G263" s="753"/>
      <c r="H263" s="1416">
        <v>15</v>
      </c>
      <c r="I263" s="710">
        <v>61.2</v>
      </c>
      <c r="J263" s="702">
        <v>100</v>
      </c>
      <c r="K263" s="194"/>
      <c r="L263" s="194"/>
      <c r="R263" s="59"/>
      <c r="S263" s="59"/>
      <c r="T263" s="59"/>
    </row>
    <row r="264" spans="2:20" ht="12" customHeight="1" x14ac:dyDescent="0.2">
      <c r="B264" s="492" t="s">
        <v>1610</v>
      </c>
      <c r="C264" s="359"/>
      <c r="D264" s="749">
        <v>2.6</v>
      </c>
      <c r="E264" s="711">
        <v>8</v>
      </c>
      <c r="F264" s="711">
        <v>13.2</v>
      </c>
      <c r="G264" s="754"/>
      <c r="H264" s="1137">
        <v>15</v>
      </c>
      <c r="I264" s="711">
        <v>61.2</v>
      </c>
      <c r="J264" s="701">
        <v>100</v>
      </c>
      <c r="K264" s="194"/>
      <c r="L264" s="194"/>
      <c r="R264" s="59"/>
      <c r="S264" s="59"/>
      <c r="T264" s="59"/>
    </row>
    <row r="265" spans="2:20" ht="12" customHeight="1" x14ac:dyDescent="0.2">
      <c r="B265" s="218" t="s">
        <v>44</v>
      </c>
      <c r="C265" s="211"/>
      <c r="D265" s="194"/>
      <c r="E265" s="194"/>
      <c r="F265" s="194"/>
      <c r="G265" s="194"/>
      <c r="H265" s="194"/>
      <c r="I265" s="194"/>
      <c r="J265" s="194"/>
      <c r="K265" s="194"/>
      <c r="L265" s="194"/>
      <c r="R265" s="59"/>
      <c r="S265" s="59"/>
      <c r="T265" s="59"/>
    </row>
    <row r="266" spans="2:20" ht="10.5" customHeight="1" x14ac:dyDescent="0.2">
      <c r="B266" s="1243"/>
      <c r="C266" s="211"/>
      <c r="D266" s="194"/>
      <c r="E266" s="194"/>
      <c r="F266" s="194"/>
      <c r="G266" s="194"/>
      <c r="H266" s="194"/>
      <c r="I266" s="194"/>
      <c r="J266" s="194"/>
      <c r="K266" s="194"/>
      <c r="L266" s="194"/>
      <c r="R266" s="59"/>
      <c r="S266" s="59"/>
      <c r="T266" s="59"/>
    </row>
    <row r="267" spans="2:20" ht="10.5" customHeight="1" x14ac:dyDescent="0.2">
      <c r="B267" s="1275" t="s">
        <v>1268</v>
      </c>
      <c r="C267" s="209"/>
      <c r="D267" s="194"/>
      <c r="E267" s="194"/>
      <c r="F267" s="194"/>
      <c r="G267" s="194"/>
      <c r="H267" s="194"/>
      <c r="I267" s="194"/>
      <c r="J267" s="194"/>
      <c r="K267" s="194"/>
      <c r="L267" s="194"/>
      <c r="R267" s="59"/>
      <c r="S267" s="59"/>
      <c r="T267" s="59"/>
    </row>
    <row r="268" spans="2:20" ht="10.5" customHeight="1" x14ac:dyDescent="0.2">
      <c r="B268" s="1241" t="s">
        <v>1269</v>
      </c>
      <c r="C268" s="209"/>
      <c r="D268" s="194"/>
      <c r="E268" s="194"/>
      <c r="F268" s="194"/>
      <c r="G268" s="194"/>
      <c r="H268" s="194"/>
      <c r="I268" s="194"/>
      <c r="J268" s="194"/>
      <c r="K268" s="194"/>
      <c r="L268" s="194"/>
      <c r="R268" s="59"/>
      <c r="S268" s="59"/>
      <c r="T268" s="59"/>
    </row>
    <row r="269" spans="2:20" ht="10.5" customHeight="1" x14ac:dyDescent="0.2">
      <c r="B269" s="1241" t="s">
        <v>1270</v>
      </c>
      <c r="C269" s="209"/>
      <c r="D269" s="194"/>
      <c r="E269" s="194"/>
      <c r="F269" s="194"/>
      <c r="G269" s="194"/>
      <c r="H269" s="194"/>
      <c r="I269" s="194"/>
      <c r="J269" s="194"/>
      <c r="K269" s="194"/>
      <c r="L269" s="194"/>
      <c r="R269" s="59"/>
      <c r="S269" s="59"/>
      <c r="T269" s="59"/>
    </row>
    <row r="270" spans="2:20" ht="10.5" customHeight="1" x14ac:dyDescent="0.2">
      <c r="B270" s="1241" t="s">
        <v>1072</v>
      </c>
      <c r="C270" s="209"/>
      <c r="D270" s="194"/>
      <c r="E270" s="194"/>
      <c r="F270" s="194"/>
      <c r="G270" s="194"/>
      <c r="H270" s="194"/>
      <c r="I270" s="194"/>
      <c r="J270" s="194"/>
      <c r="K270" s="194"/>
      <c r="L270" s="194"/>
      <c r="R270" s="59"/>
      <c r="S270" s="59"/>
      <c r="T270" s="59"/>
    </row>
    <row r="271" spans="2:20" ht="10.5" customHeight="1" x14ac:dyDescent="0.2">
      <c r="B271" s="139"/>
      <c r="C271" s="199"/>
      <c r="D271" s="194"/>
      <c r="E271" s="199"/>
      <c r="F271" s="199"/>
      <c r="G271" s="199"/>
      <c r="H271" s="194"/>
      <c r="I271" s="199"/>
      <c r="J271" s="199"/>
      <c r="K271" s="194"/>
      <c r="L271" s="194"/>
      <c r="R271" s="59"/>
      <c r="S271" s="59"/>
      <c r="T271" s="59"/>
    </row>
    <row r="272" spans="2:20" ht="10.5" customHeight="1" x14ac:dyDescent="0.2">
      <c r="B272" s="48"/>
      <c r="R272" s="59"/>
      <c r="S272" s="59"/>
      <c r="T272" s="59"/>
    </row>
    <row r="273" spans="2:20" ht="10.5" customHeight="1" x14ac:dyDescent="0.2">
      <c r="B273" s="48"/>
      <c r="R273" s="59"/>
      <c r="S273" s="59"/>
      <c r="T273" s="59"/>
    </row>
    <row r="274" spans="2:20" ht="10.5" customHeight="1" x14ac:dyDescent="0.2">
      <c r="B274" s="48"/>
      <c r="R274" s="59"/>
      <c r="S274" s="59"/>
      <c r="T274" s="59"/>
    </row>
    <row r="275" spans="2:20" ht="10.5" customHeight="1" x14ac:dyDescent="0.2">
      <c r="B275" s="48"/>
      <c r="G275" s="149">
        <v>77</v>
      </c>
      <c r="R275" s="59"/>
      <c r="S275" s="59"/>
      <c r="T275" s="59"/>
    </row>
    <row r="276" spans="2:20" ht="10.5" customHeight="1" x14ac:dyDescent="0.2">
      <c r="R276" s="59"/>
      <c r="S276" s="59"/>
      <c r="T276" s="59"/>
    </row>
    <row r="277" spans="2:20" x14ac:dyDescent="0.2">
      <c r="B277" s="60" t="s">
        <v>33</v>
      </c>
      <c r="C277" s="60"/>
      <c r="D277" s="60"/>
      <c r="E277" s="60"/>
      <c r="F277" s="60"/>
      <c r="G277" s="60"/>
      <c r="R277" s="59"/>
      <c r="S277" s="59"/>
      <c r="T277" s="59"/>
    </row>
    <row r="278" spans="2:20" ht="23.25" customHeight="1" x14ac:dyDescent="0.2">
      <c r="B278" s="1756" t="s">
        <v>592</v>
      </c>
      <c r="C278" s="255" t="s">
        <v>440</v>
      </c>
      <c r="D278" s="255" t="s">
        <v>441</v>
      </c>
      <c r="E278" s="255" t="s">
        <v>442</v>
      </c>
      <c r="F278" s="423" t="s">
        <v>142</v>
      </c>
      <c r="S278" s="59"/>
      <c r="T278" s="59"/>
    </row>
    <row r="279" spans="2:20" x14ac:dyDescent="0.2">
      <c r="B279" s="1758"/>
      <c r="C279" s="1682" t="s">
        <v>615</v>
      </c>
      <c r="D279" s="1684"/>
      <c r="E279" s="1684"/>
      <c r="F279" s="1683"/>
      <c r="S279" s="59"/>
      <c r="T279" s="59"/>
    </row>
    <row r="280" spans="2:20" ht="10.5" customHeight="1" x14ac:dyDescent="0.2">
      <c r="B280" s="298" t="s">
        <v>143</v>
      </c>
      <c r="C280" s="700">
        <v>700</v>
      </c>
      <c r="D280" s="702">
        <v>258.7</v>
      </c>
      <c r="E280" s="702">
        <v>540.70000000000005</v>
      </c>
      <c r="F280" s="755">
        <f>SUM(C280:E280)</f>
        <v>1499.4</v>
      </c>
      <c r="S280" s="59"/>
      <c r="T280" s="59"/>
    </row>
    <row r="281" spans="2:20" ht="10.5" customHeight="1" x14ac:dyDescent="0.2">
      <c r="B281" s="298" t="s">
        <v>144</v>
      </c>
      <c r="C281" s="700">
        <v>826.2</v>
      </c>
      <c r="D281" s="702">
        <v>284.7</v>
      </c>
      <c r="E281" s="702">
        <v>620.20000000000005</v>
      </c>
      <c r="F281" s="702">
        <f t="shared" ref="F281:F328" si="1">SUM(C281:E281)</f>
        <v>1731.1000000000001</v>
      </c>
      <c r="S281" s="59"/>
      <c r="T281" s="59"/>
    </row>
    <row r="282" spans="2:20" ht="10.5" customHeight="1" x14ac:dyDescent="0.2">
      <c r="B282" s="298" t="s">
        <v>145</v>
      </c>
      <c r="C282" s="700">
        <v>623.6</v>
      </c>
      <c r="D282" s="702">
        <v>331.9</v>
      </c>
      <c r="E282" s="702">
        <v>857.7</v>
      </c>
      <c r="F282" s="702">
        <f t="shared" si="1"/>
        <v>1813.2</v>
      </c>
      <c r="S282" s="59"/>
      <c r="T282" s="59"/>
    </row>
    <row r="283" spans="2:20" ht="10.5" customHeight="1" x14ac:dyDescent="0.2">
      <c r="B283" s="298" t="s">
        <v>146</v>
      </c>
      <c r="C283" s="700">
        <v>1322.7</v>
      </c>
      <c r="D283" s="702">
        <v>361.9</v>
      </c>
      <c r="E283" s="702">
        <v>983.2</v>
      </c>
      <c r="F283" s="702">
        <f t="shared" si="1"/>
        <v>2667.8</v>
      </c>
      <c r="S283" s="59"/>
      <c r="T283" s="59"/>
    </row>
    <row r="284" spans="2:20" ht="10.5" customHeight="1" x14ac:dyDescent="0.2">
      <c r="B284" s="298" t="s">
        <v>147</v>
      </c>
      <c r="C284" s="700">
        <v>1239.5999999999999</v>
      </c>
      <c r="D284" s="702">
        <v>485</v>
      </c>
      <c r="E284" s="702">
        <v>1063.4000000000001</v>
      </c>
      <c r="F284" s="702">
        <f t="shared" si="1"/>
        <v>2788</v>
      </c>
      <c r="S284" s="59"/>
      <c r="T284" s="59"/>
    </row>
    <row r="285" spans="2:20" ht="10.5" customHeight="1" x14ac:dyDescent="0.2">
      <c r="B285" s="298"/>
      <c r="C285" s="700"/>
      <c r="D285" s="702"/>
      <c r="E285" s="702"/>
      <c r="F285" s="702"/>
      <c r="S285" s="59"/>
      <c r="T285" s="59"/>
    </row>
    <row r="286" spans="2:20" ht="10.5" customHeight="1" x14ac:dyDescent="0.2">
      <c r="B286" s="298" t="s">
        <v>148</v>
      </c>
      <c r="C286" s="700">
        <v>1248.0999999999999</v>
      </c>
      <c r="D286" s="702">
        <v>524.70000000000005</v>
      </c>
      <c r="E286" s="702">
        <v>1217.8</v>
      </c>
      <c r="F286" s="702">
        <f t="shared" si="1"/>
        <v>2990.6</v>
      </c>
      <c r="S286" s="59"/>
      <c r="T286" s="59"/>
    </row>
    <row r="287" spans="2:20" ht="10.5" customHeight="1" x14ac:dyDescent="0.2">
      <c r="B287" s="298" t="s">
        <v>149</v>
      </c>
      <c r="C287" s="700">
        <v>1791.8</v>
      </c>
      <c r="D287" s="702">
        <v>577</v>
      </c>
      <c r="E287" s="702">
        <v>1333.6</v>
      </c>
      <c r="F287" s="702">
        <f t="shared" si="1"/>
        <v>3702.4</v>
      </c>
      <c r="S287" s="59"/>
      <c r="T287" s="59"/>
    </row>
    <row r="288" spans="2:20" ht="10.5" customHeight="1" x14ac:dyDescent="0.2">
      <c r="B288" s="298" t="s">
        <v>150</v>
      </c>
      <c r="C288" s="700">
        <v>1942.8</v>
      </c>
      <c r="D288" s="702">
        <v>667.6</v>
      </c>
      <c r="E288" s="702">
        <v>1425.4</v>
      </c>
      <c r="F288" s="702">
        <f t="shared" si="1"/>
        <v>4035.8</v>
      </c>
      <c r="S288" s="59"/>
      <c r="T288" s="59"/>
    </row>
    <row r="289" spans="2:20" ht="10.5" customHeight="1" x14ac:dyDescent="0.2">
      <c r="B289" s="298" t="s">
        <v>748</v>
      </c>
      <c r="C289" s="700">
        <v>2052.3000000000002</v>
      </c>
      <c r="D289" s="702">
        <v>769.5</v>
      </c>
      <c r="E289" s="702">
        <v>1687.2</v>
      </c>
      <c r="F289" s="702">
        <f t="shared" si="1"/>
        <v>4509</v>
      </c>
      <c r="S289" s="59"/>
      <c r="T289" s="59"/>
    </row>
    <row r="290" spans="2:20" ht="10.5" customHeight="1" x14ac:dyDescent="0.2">
      <c r="B290" s="298" t="s">
        <v>749</v>
      </c>
      <c r="C290" s="700">
        <v>2936.4</v>
      </c>
      <c r="D290" s="702">
        <v>934.4</v>
      </c>
      <c r="E290" s="702">
        <v>2059.5</v>
      </c>
      <c r="F290" s="702">
        <f t="shared" si="1"/>
        <v>5930.3</v>
      </c>
      <c r="S290" s="59"/>
      <c r="T290" s="59"/>
    </row>
    <row r="291" spans="2:20" ht="10.5" customHeight="1" x14ac:dyDescent="0.2">
      <c r="B291" s="298"/>
      <c r="C291" s="700"/>
      <c r="D291" s="702"/>
      <c r="E291" s="702"/>
      <c r="F291" s="702"/>
      <c r="S291" s="59"/>
      <c r="T291" s="59"/>
    </row>
    <row r="292" spans="2:20" ht="10.5" customHeight="1" x14ac:dyDescent="0.2">
      <c r="B292" s="298" t="s">
        <v>750</v>
      </c>
      <c r="C292" s="700">
        <v>3407.4</v>
      </c>
      <c r="D292" s="702">
        <v>1013.6</v>
      </c>
      <c r="E292" s="702">
        <v>2603.8000000000002</v>
      </c>
      <c r="F292" s="702">
        <f t="shared" si="1"/>
        <v>7024.8</v>
      </c>
      <c r="S292" s="59"/>
      <c r="T292" s="59"/>
    </row>
    <row r="293" spans="2:20" ht="10.5" customHeight="1" x14ac:dyDescent="0.2">
      <c r="B293" s="298" t="s">
        <v>751</v>
      </c>
      <c r="C293" s="700">
        <v>3194.4</v>
      </c>
      <c r="D293" s="702">
        <v>1270.4000000000001</v>
      </c>
      <c r="E293" s="702">
        <v>3212.5</v>
      </c>
      <c r="F293" s="702">
        <f t="shared" si="1"/>
        <v>7677.3</v>
      </c>
      <c r="S293" s="59"/>
      <c r="T293" s="59"/>
    </row>
    <row r="294" spans="2:20" ht="10.5" customHeight="1" x14ac:dyDescent="0.2">
      <c r="B294" s="298" t="s">
        <v>752</v>
      </c>
      <c r="C294" s="700">
        <v>3072</v>
      </c>
      <c r="D294" s="702">
        <v>1341.8</v>
      </c>
      <c r="E294" s="702">
        <v>3467.6</v>
      </c>
      <c r="F294" s="702">
        <f t="shared" si="1"/>
        <v>7881.4</v>
      </c>
      <c r="S294" s="59"/>
      <c r="T294" s="59"/>
    </row>
    <row r="295" spans="2:20" ht="10.5" customHeight="1" x14ac:dyDescent="0.2">
      <c r="B295" s="298" t="s">
        <v>753</v>
      </c>
      <c r="C295" s="700">
        <v>3376.8</v>
      </c>
      <c r="D295" s="702">
        <v>1530.3</v>
      </c>
      <c r="E295" s="702">
        <v>3867.3</v>
      </c>
      <c r="F295" s="702">
        <f t="shared" si="1"/>
        <v>8774.4000000000015</v>
      </c>
      <c r="S295" s="59"/>
      <c r="T295" s="59"/>
    </row>
    <row r="296" spans="2:20" ht="10.5" customHeight="1" x14ac:dyDescent="0.2">
      <c r="B296" s="298" t="s">
        <v>754</v>
      </c>
      <c r="C296" s="700">
        <v>4718.5</v>
      </c>
      <c r="D296" s="702">
        <v>1779.1</v>
      </c>
      <c r="E296" s="702">
        <v>4436.3</v>
      </c>
      <c r="F296" s="702">
        <f t="shared" si="1"/>
        <v>10933.900000000001</v>
      </c>
      <c r="S296" s="59"/>
      <c r="T296" s="59"/>
    </row>
    <row r="297" spans="2:20" ht="10.5" customHeight="1" x14ac:dyDescent="0.2">
      <c r="B297" s="298"/>
      <c r="C297" s="700"/>
      <c r="D297" s="702"/>
      <c r="E297" s="702"/>
      <c r="F297" s="702"/>
      <c r="S297" s="59"/>
      <c r="T297" s="59"/>
    </row>
    <row r="298" spans="2:20" ht="10.5" customHeight="1" x14ac:dyDescent="0.2">
      <c r="B298" s="298" t="s">
        <v>755</v>
      </c>
      <c r="C298" s="700">
        <v>4571.8999999999996</v>
      </c>
      <c r="D298" s="702">
        <v>2136.3000000000002</v>
      </c>
      <c r="E298" s="702">
        <v>4672.8</v>
      </c>
      <c r="F298" s="702">
        <f t="shared" si="1"/>
        <v>11381</v>
      </c>
      <c r="S298" s="59"/>
      <c r="T298" s="59"/>
    </row>
    <row r="299" spans="2:20" ht="10.5" customHeight="1" x14ac:dyDescent="0.2">
      <c r="B299" s="298" t="s">
        <v>756</v>
      </c>
      <c r="C299" s="700">
        <v>5182.3999999999996</v>
      </c>
      <c r="D299" s="702">
        <v>2492.5</v>
      </c>
      <c r="E299" s="702">
        <v>5673.9</v>
      </c>
      <c r="F299" s="702">
        <f t="shared" si="1"/>
        <v>13348.8</v>
      </c>
      <c r="S299" s="59"/>
      <c r="T299" s="59"/>
    </row>
    <row r="300" spans="2:20" ht="10.5" customHeight="1" x14ac:dyDescent="0.2">
      <c r="B300" s="298" t="s">
        <v>757</v>
      </c>
      <c r="C300" s="700">
        <v>5951.4</v>
      </c>
      <c r="D300" s="702">
        <v>3076.4</v>
      </c>
      <c r="E300" s="702">
        <v>7148.1</v>
      </c>
      <c r="F300" s="702">
        <f t="shared" si="1"/>
        <v>16175.9</v>
      </c>
      <c r="S300" s="59"/>
      <c r="T300" s="59"/>
    </row>
    <row r="301" spans="2:20" ht="10.5" customHeight="1" x14ac:dyDescent="0.2">
      <c r="B301" s="298" t="s">
        <v>758</v>
      </c>
      <c r="C301" s="700">
        <v>7545.5</v>
      </c>
      <c r="D301" s="702">
        <v>3363.7</v>
      </c>
      <c r="E301" s="702">
        <v>8425.6</v>
      </c>
      <c r="F301" s="702">
        <f t="shared" si="1"/>
        <v>19334.800000000003</v>
      </c>
      <c r="S301" s="59"/>
      <c r="T301" s="59"/>
    </row>
    <row r="302" spans="2:20" ht="10.5" customHeight="1" x14ac:dyDescent="0.2">
      <c r="B302" s="298" t="s">
        <v>759</v>
      </c>
      <c r="C302" s="700">
        <v>7064.9</v>
      </c>
      <c r="D302" s="702">
        <v>4282.8999999999996</v>
      </c>
      <c r="E302" s="702">
        <v>8850.2000000000007</v>
      </c>
      <c r="F302" s="702">
        <f t="shared" si="1"/>
        <v>20198</v>
      </c>
      <c r="S302" s="59"/>
      <c r="T302" s="59"/>
    </row>
    <row r="303" spans="2:20" ht="10.5" customHeight="1" x14ac:dyDescent="0.2">
      <c r="B303" s="298"/>
      <c r="C303" s="700"/>
      <c r="D303" s="702"/>
      <c r="E303" s="702"/>
      <c r="F303" s="702"/>
      <c r="S303" s="59"/>
      <c r="T303" s="59"/>
    </row>
    <row r="304" spans="2:20" ht="10.5" customHeight="1" x14ac:dyDescent="0.2">
      <c r="B304" s="298" t="s">
        <v>760</v>
      </c>
      <c r="C304" s="700">
        <v>7614.7</v>
      </c>
      <c r="D304" s="702">
        <v>4817</v>
      </c>
      <c r="E304" s="702">
        <v>9520.7000000000007</v>
      </c>
      <c r="F304" s="702">
        <f t="shared" si="1"/>
        <v>21952.400000000001</v>
      </c>
      <c r="S304" s="59"/>
      <c r="T304" s="59"/>
    </row>
    <row r="305" spans="2:20" ht="10.5" customHeight="1" x14ac:dyDescent="0.2">
      <c r="B305" s="298" t="s">
        <v>761</v>
      </c>
      <c r="C305" s="700">
        <v>6116.2</v>
      </c>
      <c r="D305" s="702">
        <v>5457.2</v>
      </c>
      <c r="E305" s="702">
        <v>10553.4</v>
      </c>
      <c r="F305" s="702">
        <f t="shared" si="1"/>
        <v>22126.799999999999</v>
      </c>
      <c r="S305" s="59"/>
      <c r="T305" s="59"/>
    </row>
    <row r="306" spans="2:20" ht="10.5" customHeight="1" x14ac:dyDescent="0.2">
      <c r="B306" s="298" t="s">
        <v>449</v>
      </c>
      <c r="C306" s="700">
        <v>9338.9</v>
      </c>
      <c r="D306" s="702">
        <v>5423.4</v>
      </c>
      <c r="E306" s="702">
        <v>10961.4</v>
      </c>
      <c r="F306" s="702">
        <f t="shared" si="1"/>
        <v>25723.699999999997</v>
      </c>
      <c r="S306" s="59"/>
      <c r="T306" s="59"/>
    </row>
    <row r="307" spans="2:20" ht="10.5" customHeight="1" x14ac:dyDescent="0.2">
      <c r="B307" s="298" t="s">
        <v>450</v>
      </c>
      <c r="C307" s="700">
        <v>9990</v>
      </c>
      <c r="D307" s="702">
        <v>6199.6</v>
      </c>
      <c r="E307" s="702">
        <v>11972.8</v>
      </c>
      <c r="F307" s="702">
        <f t="shared" si="1"/>
        <v>28162.400000000001</v>
      </c>
      <c r="K307" s="178"/>
      <c r="S307" s="59"/>
      <c r="T307" s="59"/>
    </row>
    <row r="308" spans="2:20" ht="10.5" customHeight="1" x14ac:dyDescent="0.2">
      <c r="B308" s="298" t="s">
        <v>451</v>
      </c>
      <c r="C308" s="700">
        <v>8661.7999999999993</v>
      </c>
      <c r="D308" s="702">
        <v>7411.3</v>
      </c>
      <c r="E308" s="702">
        <v>13868.2</v>
      </c>
      <c r="F308" s="702">
        <f t="shared" si="1"/>
        <v>29941.3</v>
      </c>
      <c r="S308" s="59"/>
      <c r="T308" s="59"/>
    </row>
    <row r="309" spans="2:20" ht="10.5" customHeight="1" x14ac:dyDescent="0.2">
      <c r="B309" s="298"/>
      <c r="C309" s="700"/>
      <c r="D309" s="702"/>
      <c r="E309" s="702"/>
      <c r="F309" s="702"/>
      <c r="S309" s="59"/>
      <c r="T309" s="59"/>
    </row>
    <row r="310" spans="2:20" ht="10.5" customHeight="1" x14ac:dyDescent="0.2">
      <c r="B310" s="498" t="s">
        <v>320</v>
      </c>
      <c r="C310" s="700">
        <v>13305.2</v>
      </c>
      <c r="D310" s="702">
        <v>8505.2000000000007</v>
      </c>
      <c r="E310" s="702">
        <v>14708.9</v>
      </c>
      <c r="F310" s="702">
        <f t="shared" si="1"/>
        <v>36519.300000000003</v>
      </c>
      <c r="S310" s="59"/>
      <c r="T310" s="59"/>
    </row>
    <row r="311" spans="2:20" ht="10.5" customHeight="1" x14ac:dyDescent="0.2">
      <c r="B311" s="498" t="s">
        <v>321</v>
      </c>
      <c r="C311" s="700">
        <v>13954.3</v>
      </c>
      <c r="D311" s="702">
        <v>9463.5</v>
      </c>
      <c r="E311" s="702">
        <v>17040.5</v>
      </c>
      <c r="F311" s="702">
        <f t="shared" si="1"/>
        <v>40458.300000000003</v>
      </c>
      <c r="S311" s="59"/>
      <c r="T311" s="59"/>
    </row>
    <row r="312" spans="2:20" ht="10.5" customHeight="1" x14ac:dyDescent="0.2">
      <c r="B312" s="498" t="s">
        <v>322</v>
      </c>
      <c r="C312" s="700">
        <v>13237.7</v>
      </c>
      <c r="D312" s="702">
        <v>10533.9</v>
      </c>
      <c r="E312" s="702">
        <v>19345.8</v>
      </c>
      <c r="F312" s="702">
        <f t="shared" si="1"/>
        <v>43117.399999999994</v>
      </c>
      <c r="S312" s="59"/>
      <c r="T312" s="59"/>
    </row>
    <row r="313" spans="2:20" ht="10.5" customHeight="1" x14ac:dyDescent="0.2">
      <c r="B313" s="498" t="s">
        <v>323</v>
      </c>
      <c r="C313" s="700">
        <v>14916.2</v>
      </c>
      <c r="D313" s="702">
        <v>11837.6</v>
      </c>
      <c r="E313" s="702">
        <v>17915.900000000001</v>
      </c>
      <c r="F313" s="702">
        <f t="shared" si="1"/>
        <v>44669.700000000004</v>
      </c>
      <c r="S313" s="59"/>
      <c r="T313" s="59"/>
    </row>
    <row r="314" spans="2:20" ht="10.5" customHeight="1" x14ac:dyDescent="0.2">
      <c r="B314" s="498" t="s">
        <v>279</v>
      </c>
      <c r="C314" s="700">
        <v>14428.9</v>
      </c>
      <c r="D314" s="702">
        <v>12541.9</v>
      </c>
      <c r="E314" s="702">
        <v>19690.099999999999</v>
      </c>
      <c r="F314" s="702">
        <f t="shared" si="1"/>
        <v>46660.899999999994</v>
      </c>
      <c r="S314" s="59"/>
      <c r="T314" s="59"/>
    </row>
    <row r="315" spans="2:20" ht="10.5" customHeight="1" x14ac:dyDescent="0.2">
      <c r="B315" s="298"/>
      <c r="C315" s="700"/>
      <c r="D315" s="702"/>
      <c r="E315" s="702"/>
      <c r="F315" s="702"/>
      <c r="S315" s="59"/>
      <c r="T315" s="59"/>
    </row>
    <row r="316" spans="2:20" ht="10.5" customHeight="1" x14ac:dyDescent="0.2">
      <c r="B316" s="498" t="s">
        <v>324</v>
      </c>
      <c r="C316" s="700">
        <v>17922.7</v>
      </c>
      <c r="D316" s="702">
        <v>13094.2</v>
      </c>
      <c r="E316" s="702">
        <v>21168.7</v>
      </c>
      <c r="F316" s="702">
        <f t="shared" si="1"/>
        <v>52185.600000000006</v>
      </c>
      <c r="S316" s="59"/>
      <c r="T316" s="59"/>
    </row>
    <row r="317" spans="2:20" ht="10.5" customHeight="1" x14ac:dyDescent="0.2">
      <c r="B317" s="498" t="s">
        <v>325</v>
      </c>
      <c r="C317" s="700">
        <v>27191.9</v>
      </c>
      <c r="D317" s="702">
        <v>15769.8</v>
      </c>
      <c r="E317" s="702">
        <v>25321.3</v>
      </c>
      <c r="F317" s="702">
        <f t="shared" si="1"/>
        <v>68283</v>
      </c>
      <c r="S317" s="59"/>
      <c r="T317" s="59"/>
    </row>
    <row r="318" spans="2:20" ht="10.5" customHeight="1" x14ac:dyDescent="0.2">
      <c r="B318" s="319" t="s">
        <v>278</v>
      </c>
      <c r="C318" s="700">
        <v>23061.200000000001</v>
      </c>
      <c r="D318" s="702">
        <v>19551.099999999999</v>
      </c>
      <c r="E318" s="702">
        <v>30319.200000000001</v>
      </c>
      <c r="F318" s="702">
        <f t="shared" si="1"/>
        <v>72931.5</v>
      </c>
      <c r="S318" s="59"/>
      <c r="T318" s="59"/>
    </row>
    <row r="319" spans="2:20" ht="10.5" customHeight="1" x14ac:dyDescent="0.2">
      <c r="B319" s="319" t="s">
        <v>715</v>
      </c>
      <c r="C319" s="700">
        <v>20519</v>
      </c>
      <c r="D319" s="700">
        <v>21739</v>
      </c>
      <c r="E319" s="700">
        <v>31325.5</v>
      </c>
      <c r="F319" s="702">
        <f t="shared" si="1"/>
        <v>73583.5</v>
      </c>
      <c r="S319" s="59"/>
      <c r="T319" s="59"/>
    </row>
    <row r="320" spans="2:20" ht="10.5" customHeight="1" x14ac:dyDescent="0.2">
      <c r="B320" s="319" t="s">
        <v>743</v>
      </c>
      <c r="C320" s="700">
        <v>17751.5</v>
      </c>
      <c r="D320" s="700">
        <v>20694.900000000001</v>
      </c>
      <c r="E320" s="700">
        <v>38666.199999999997</v>
      </c>
      <c r="F320" s="702">
        <f t="shared" si="1"/>
        <v>77112.600000000006</v>
      </c>
      <c r="S320" s="59"/>
      <c r="T320" s="59"/>
    </row>
    <row r="321" spans="2:20" ht="10.5" customHeight="1" x14ac:dyDescent="0.2">
      <c r="B321" s="319"/>
      <c r="C321" s="700"/>
      <c r="D321" s="700"/>
      <c r="E321" s="700"/>
      <c r="F321" s="702"/>
      <c r="H321" s="60" t="s">
        <v>475</v>
      </c>
      <c r="S321" s="59"/>
      <c r="T321" s="59"/>
    </row>
    <row r="322" spans="2:20" ht="10.5" customHeight="1" x14ac:dyDescent="0.2">
      <c r="B322" s="298" t="s">
        <v>496</v>
      </c>
      <c r="C322" s="700">
        <v>18601.599999999999</v>
      </c>
      <c r="D322" s="700">
        <v>20229.599999999999</v>
      </c>
      <c r="E322" s="700">
        <v>40320.9</v>
      </c>
      <c r="F322" s="702">
        <f t="shared" si="1"/>
        <v>79152.100000000006</v>
      </c>
      <c r="S322" s="59"/>
      <c r="T322" s="59"/>
    </row>
    <row r="323" spans="2:20" ht="10.5" customHeight="1" x14ac:dyDescent="0.2">
      <c r="B323" s="298" t="s">
        <v>382</v>
      </c>
      <c r="C323" s="700">
        <v>22920.1</v>
      </c>
      <c r="D323" s="700">
        <v>23409.8</v>
      </c>
      <c r="E323" s="700">
        <v>52205.2</v>
      </c>
      <c r="F323" s="702">
        <f t="shared" si="1"/>
        <v>98535.099999999991</v>
      </c>
      <c r="S323" s="59"/>
      <c r="T323" s="59"/>
    </row>
    <row r="324" spans="2:20" ht="10.5" customHeight="1" x14ac:dyDescent="0.2">
      <c r="B324" s="298" t="s">
        <v>795</v>
      </c>
      <c r="C324" s="700">
        <v>40907.199999999997</v>
      </c>
      <c r="D324" s="700">
        <v>28835.1</v>
      </c>
      <c r="E324" s="700">
        <v>59422</v>
      </c>
      <c r="F324" s="702">
        <f t="shared" si="1"/>
        <v>129164.29999999999</v>
      </c>
      <c r="S324" s="59"/>
      <c r="T324" s="59"/>
    </row>
    <row r="325" spans="2:20" ht="10.5" customHeight="1" x14ac:dyDescent="0.2">
      <c r="B325" s="300">
        <v>39692</v>
      </c>
      <c r="C325" s="700">
        <v>35083.699999999997</v>
      </c>
      <c r="D325" s="700">
        <v>33588.1</v>
      </c>
      <c r="E325" s="700">
        <v>65895.100000000006</v>
      </c>
      <c r="F325" s="702">
        <f t="shared" si="1"/>
        <v>134566.9</v>
      </c>
      <c r="S325" s="59"/>
      <c r="T325" s="59"/>
    </row>
    <row r="326" spans="2:20" ht="10.5" customHeight="1" x14ac:dyDescent="0.2">
      <c r="B326" s="300">
        <v>40087</v>
      </c>
      <c r="C326" s="700">
        <v>30453.8</v>
      </c>
      <c r="D326" s="700">
        <v>33771.199999999997</v>
      </c>
      <c r="E326" s="700">
        <v>68429.899999999994</v>
      </c>
      <c r="F326" s="702">
        <f t="shared" si="1"/>
        <v>132654.9</v>
      </c>
      <c r="S326" s="59"/>
      <c r="T326" s="59"/>
    </row>
    <row r="327" spans="2:20" ht="10.5" customHeight="1" x14ac:dyDescent="0.2">
      <c r="B327" s="300"/>
      <c r="C327" s="700"/>
      <c r="D327" s="700"/>
      <c r="E327" s="700"/>
      <c r="F327" s="702"/>
      <c r="S327" s="59"/>
      <c r="T327" s="59"/>
    </row>
    <row r="328" spans="2:20" ht="10.5" customHeight="1" x14ac:dyDescent="0.2">
      <c r="B328" s="617" t="s">
        <v>332</v>
      </c>
      <c r="C328" s="710">
        <v>36611.599999999999</v>
      </c>
      <c r="D328" s="710">
        <v>36791.1</v>
      </c>
      <c r="E328" s="710">
        <v>71185.5</v>
      </c>
      <c r="F328" s="702">
        <f t="shared" si="1"/>
        <v>144588.20000000001</v>
      </c>
      <c r="S328" s="59"/>
      <c r="T328" s="59"/>
    </row>
    <row r="329" spans="2:20" ht="10.5" customHeight="1" x14ac:dyDescent="0.2">
      <c r="B329" s="1068" t="s">
        <v>335</v>
      </c>
      <c r="C329" s="710">
        <v>47679.8</v>
      </c>
      <c r="D329" s="710">
        <v>41874.699999999997</v>
      </c>
      <c r="E329" s="710">
        <v>79036.600000000006</v>
      </c>
      <c r="F329" s="702">
        <v>168591.1</v>
      </c>
      <c r="S329" s="59"/>
      <c r="T329" s="59"/>
    </row>
    <row r="330" spans="2:20" ht="10.5" customHeight="1" x14ac:dyDescent="0.2">
      <c r="B330" s="1109" t="s">
        <v>1318</v>
      </c>
      <c r="C330" s="710">
        <v>50740.6</v>
      </c>
      <c r="D330" s="710">
        <v>47737.1</v>
      </c>
      <c r="E330" s="710">
        <v>86146.2</v>
      </c>
      <c r="F330" s="702">
        <v>184623.9</v>
      </c>
      <c r="S330" s="59"/>
      <c r="T330" s="59"/>
    </row>
    <row r="331" spans="2:20" ht="10.5" customHeight="1" x14ac:dyDescent="0.2">
      <c r="B331" s="1215" t="s">
        <v>1356</v>
      </c>
      <c r="C331" s="710">
        <v>59402.7</v>
      </c>
      <c r="D331" s="710">
        <v>53889.9</v>
      </c>
      <c r="E331" s="710">
        <v>96179.7</v>
      </c>
      <c r="F331" s="702">
        <v>209472.3</v>
      </c>
      <c r="S331" s="59"/>
      <c r="T331" s="59"/>
    </row>
    <row r="332" spans="2:20" ht="10.5" customHeight="1" x14ac:dyDescent="0.2">
      <c r="B332" s="1379" t="s">
        <v>1357</v>
      </c>
      <c r="C332" s="710">
        <v>54966.6</v>
      </c>
      <c r="D332" s="710">
        <v>60771.3</v>
      </c>
      <c r="E332" s="710">
        <v>109053.6</v>
      </c>
      <c r="F332" s="702">
        <v>224791.5</v>
      </c>
      <c r="S332" s="59"/>
      <c r="T332" s="59"/>
    </row>
    <row r="333" spans="2:20" ht="10.5" customHeight="1" x14ac:dyDescent="0.2">
      <c r="B333" s="1379"/>
      <c r="C333" s="710"/>
      <c r="D333" s="710"/>
      <c r="E333" s="710"/>
      <c r="F333" s="702"/>
      <c r="S333" s="59"/>
      <c r="T333" s="59"/>
    </row>
    <row r="334" spans="2:20" ht="10.5" customHeight="1" x14ac:dyDescent="0.2">
      <c r="B334" s="1415" t="s">
        <v>1400</v>
      </c>
      <c r="C334" s="710">
        <v>55778.5</v>
      </c>
      <c r="D334" s="710">
        <v>72996.100000000006</v>
      </c>
      <c r="E334" s="710">
        <v>114616.2</v>
      </c>
      <c r="F334" s="702">
        <v>243390.8</v>
      </c>
      <c r="S334" s="59"/>
      <c r="T334" s="59"/>
    </row>
    <row r="335" spans="2:20" ht="10.5" customHeight="1" x14ac:dyDescent="0.2">
      <c r="B335" s="1069" t="s">
        <v>1495</v>
      </c>
      <c r="C335" s="711">
        <v>65770.7</v>
      </c>
      <c r="D335" s="711">
        <v>74239.600000000006</v>
      </c>
      <c r="E335" s="711">
        <v>126591.6</v>
      </c>
      <c r="F335" s="701">
        <v>266601.90000000002</v>
      </c>
      <c r="S335" s="59"/>
      <c r="T335" s="59"/>
    </row>
    <row r="336" spans="2:20" ht="10.5" customHeight="1" x14ac:dyDescent="0.2">
      <c r="B336" s="1065"/>
      <c r="C336" s="747"/>
      <c r="D336" s="747"/>
      <c r="E336" s="747"/>
      <c r="F336" s="704"/>
      <c r="S336" s="59"/>
      <c r="T336" s="59"/>
    </row>
    <row r="337" spans="2:20" ht="10.5" customHeight="1" x14ac:dyDescent="0.2">
      <c r="B337" s="1278" t="s">
        <v>1078</v>
      </c>
      <c r="C337" s="42"/>
      <c r="D337" s="42"/>
      <c r="E337" s="42"/>
      <c r="F337" s="42"/>
      <c r="G337" s="60"/>
      <c r="R337" s="59"/>
      <c r="S337" s="59"/>
      <c r="T337" s="59"/>
    </row>
    <row r="338" spans="2:20" ht="10.5" customHeight="1" x14ac:dyDescent="0.2">
      <c r="B338" s="59"/>
      <c r="C338" s="52"/>
      <c r="D338" s="52"/>
      <c r="E338" s="52"/>
      <c r="F338" s="52"/>
      <c r="G338" s="52"/>
      <c r="M338" s="130"/>
      <c r="R338" s="59"/>
      <c r="S338" s="59"/>
      <c r="T338" s="59"/>
    </row>
    <row r="339" spans="2:20" ht="10.5" customHeight="1" x14ac:dyDescent="0.2">
      <c r="C339" s="52"/>
      <c r="D339" s="52"/>
      <c r="E339" s="52"/>
      <c r="F339" s="52"/>
      <c r="R339" s="59"/>
      <c r="S339" s="59"/>
      <c r="T339" s="59"/>
    </row>
    <row r="340" spans="2:20" ht="10.5" customHeight="1" x14ac:dyDescent="0.2">
      <c r="C340" s="52"/>
      <c r="D340" s="52"/>
      <c r="E340" s="52"/>
      <c r="F340" s="52"/>
      <c r="L340" s="59"/>
      <c r="R340" s="59"/>
      <c r="S340" s="59"/>
      <c r="T340" s="59"/>
    </row>
    <row r="341" spans="2:20" ht="10.5" customHeight="1" x14ac:dyDescent="0.2">
      <c r="C341" s="52"/>
      <c r="D341" s="52"/>
      <c r="E341" s="52"/>
      <c r="F341" s="52"/>
      <c r="K341" s="59"/>
      <c r="R341" s="59"/>
      <c r="S341" s="59"/>
      <c r="T341" s="59"/>
    </row>
    <row r="342" spans="2:20" ht="10.5" customHeight="1" x14ac:dyDescent="0.2">
      <c r="C342" s="52"/>
      <c r="D342" s="52"/>
      <c r="E342" s="52"/>
      <c r="F342" s="52"/>
      <c r="G342" s="149">
        <v>78</v>
      </c>
      <c r="R342" s="59"/>
      <c r="S342" s="59"/>
      <c r="T342" s="59"/>
    </row>
    <row r="343" spans="2:20" ht="10.5" customHeight="1" x14ac:dyDescent="0.2">
      <c r="C343" s="52"/>
      <c r="D343" s="52"/>
      <c r="E343" s="52"/>
      <c r="F343" s="52"/>
      <c r="R343" s="130"/>
      <c r="S343" s="59"/>
      <c r="T343" s="59"/>
    </row>
    <row r="344" spans="2:20" x14ac:dyDescent="0.2">
      <c r="B344" s="60" t="s">
        <v>31</v>
      </c>
      <c r="O344" s="59"/>
      <c r="P344" s="177"/>
      <c r="R344" s="59"/>
      <c r="S344" s="59"/>
      <c r="T344" s="59"/>
    </row>
    <row r="345" spans="2:20" s="60" customFormat="1" x14ac:dyDescent="0.2">
      <c r="B345" s="1949" t="s">
        <v>592</v>
      </c>
      <c r="C345" s="1986"/>
      <c r="D345" s="350" t="s">
        <v>325</v>
      </c>
      <c r="E345" s="350" t="s">
        <v>278</v>
      </c>
      <c r="F345" s="454" t="s">
        <v>715</v>
      </c>
      <c r="G345" s="454" t="s">
        <v>743</v>
      </c>
      <c r="H345" s="462" t="s">
        <v>496</v>
      </c>
      <c r="I345" s="333" t="s">
        <v>382</v>
      </c>
      <c r="J345" s="351">
        <v>39295</v>
      </c>
      <c r="K345" s="351">
        <v>39692</v>
      </c>
      <c r="L345" s="351">
        <v>40087</v>
      </c>
      <c r="M345" s="334" t="s">
        <v>332</v>
      </c>
      <c r="N345" s="334" t="s">
        <v>335</v>
      </c>
      <c r="O345" s="334" t="s">
        <v>1318</v>
      </c>
      <c r="P345" s="334" t="s">
        <v>1356</v>
      </c>
      <c r="Q345" s="1129" t="s">
        <v>1357</v>
      </c>
      <c r="R345" s="1129" t="s">
        <v>1400</v>
      </c>
      <c r="S345" s="1129" t="s">
        <v>1495</v>
      </c>
    </row>
    <row r="346" spans="2:20" s="60" customFormat="1" ht="12" customHeight="1" x14ac:dyDescent="0.2">
      <c r="B346" s="1987"/>
      <c r="C346" s="1988"/>
      <c r="D346" s="1966" t="s">
        <v>493</v>
      </c>
      <c r="E346" s="1967"/>
      <c r="F346" s="1967"/>
      <c r="G346" s="1967"/>
      <c r="H346" s="1967"/>
      <c r="I346" s="1967"/>
      <c r="J346" s="1967"/>
      <c r="K346" s="1967"/>
      <c r="L346" s="1967"/>
      <c r="M346" s="1967"/>
      <c r="N346" s="1967"/>
      <c r="O346" s="1592"/>
      <c r="P346" s="1592"/>
      <c r="Q346" s="1592"/>
      <c r="R346" s="1592"/>
      <c r="S346" s="1593"/>
    </row>
    <row r="347" spans="2:20" s="60" customFormat="1" ht="10.5" customHeight="1" x14ac:dyDescent="0.2">
      <c r="B347" s="1629" t="s">
        <v>188</v>
      </c>
      <c r="C347" s="1630"/>
      <c r="D347" s="798">
        <v>13814457</v>
      </c>
      <c r="E347" s="798">
        <v>9134479</v>
      </c>
      <c r="F347" s="798">
        <v>8217185</v>
      </c>
      <c r="G347" s="798">
        <v>7473768</v>
      </c>
      <c r="H347" s="883">
        <v>7418730</v>
      </c>
      <c r="I347" s="812">
        <v>10641551</v>
      </c>
      <c r="J347" s="812">
        <v>21926055</v>
      </c>
      <c r="K347" s="812">
        <v>16399129</v>
      </c>
      <c r="L347" s="906">
        <v>13485988</v>
      </c>
      <c r="M347" s="880">
        <v>16725290</v>
      </c>
      <c r="N347" s="880">
        <v>25123585</v>
      </c>
      <c r="O347" s="880">
        <v>25051453</v>
      </c>
      <c r="P347" s="1267">
        <v>28496153</v>
      </c>
      <c r="Q347" s="812">
        <v>24859994</v>
      </c>
      <c r="R347" s="1386">
        <v>26472758</v>
      </c>
      <c r="S347" s="814">
        <v>29824219</v>
      </c>
    </row>
    <row r="348" spans="2:20" s="60" customFormat="1" ht="10.5" customHeight="1" x14ac:dyDescent="0.2">
      <c r="B348" s="1629" t="s">
        <v>189</v>
      </c>
      <c r="C348" s="1630"/>
      <c r="D348" s="798">
        <v>3559642</v>
      </c>
      <c r="E348" s="798">
        <v>3832257</v>
      </c>
      <c r="F348" s="798">
        <v>2209104</v>
      </c>
      <c r="G348" s="881">
        <v>1841644</v>
      </c>
      <c r="H348" s="883">
        <v>1978498</v>
      </c>
      <c r="I348" s="812">
        <v>3222667</v>
      </c>
      <c r="J348" s="812">
        <v>4794331</v>
      </c>
      <c r="K348" s="812">
        <v>4957581</v>
      </c>
      <c r="L348" s="812">
        <v>3162491</v>
      </c>
      <c r="M348" s="882">
        <v>3324353</v>
      </c>
      <c r="N348" s="882">
        <v>4773681</v>
      </c>
      <c r="O348" s="882">
        <v>5474341</v>
      </c>
      <c r="P348" s="1267">
        <v>5410103</v>
      </c>
      <c r="Q348" s="812">
        <v>5366216</v>
      </c>
      <c r="R348" s="1386">
        <v>5456442</v>
      </c>
      <c r="S348" s="814">
        <v>7107286</v>
      </c>
    </row>
    <row r="349" spans="2:20" s="60" customFormat="1" ht="10.5" customHeight="1" x14ac:dyDescent="0.2">
      <c r="B349" s="1629" t="s">
        <v>192</v>
      </c>
      <c r="C349" s="1630"/>
      <c r="D349" s="798">
        <v>42895</v>
      </c>
      <c r="E349" s="798">
        <v>55306</v>
      </c>
      <c r="F349" s="798">
        <v>36164</v>
      </c>
      <c r="G349" s="798">
        <v>38784</v>
      </c>
      <c r="H349" s="883">
        <v>31675</v>
      </c>
      <c r="I349" s="812">
        <v>39371</v>
      </c>
      <c r="J349" s="812">
        <v>68534</v>
      </c>
      <c r="K349" s="812">
        <v>55290</v>
      </c>
      <c r="L349" s="812">
        <v>48266</v>
      </c>
      <c r="M349" s="882">
        <v>73783</v>
      </c>
      <c r="N349" s="882">
        <v>132846</v>
      </c>
      <c r="O349" s="882">
        <v>116427</v>
      </c>
      <c r="P349" s="1267">
        <v>64189</v>
      </c>
      <c r="Q349" s="812">
        <v>70268</v>
      </c>
      <c r="R349" s="1386">
        <v>159740</v>
      </c>
      <c r="S349" s="814">
        <v>152241</v>
      </c>
    </row>
    <row r="350" spans="2:20" s="60" customFormat="1" ht="10.5" customHeight="1" x14ac:dyDescent="0.2">
      <c r="B350" s="1629" t="s">
        <v>191</v>
      </c>
      <c r="C350" s="1630"/>
      <c r="D350" s="798">
        <v>131400</v>
      </c>
      <c r="E350" s="798">
        <v>215863</v>
      </c>
      <c r="F350" s="798">
        <v>343920</v>
      </c>
      <c r="G350" s="798">
        <v>248326</v>
      </c>
      <c r="H350" s="883">
        <v>257129</v>
      </c>
      <c r="I350" s="812">
        <v>372036.27452711936</v>
      </c>
      <c r="J350" s="812">
        <v>332495</v>
      </c>
      <c r="K350" s="812">
        <v>514400</v>
      </c>
      <c r="L350" s="812">
        <v>459194</v>
      </c>
      <c r="M350" s="882">
        <v>389230</v>
      </c>
      <c r="N350" s="882">
        <v>710495</v>
      </c>
      <c r="O350" s="882">
        <v>744700</v>
      </c>
      <c r="P350" s="1267">
        <v>673851</v>
      </c>
      <c r="Q350" s="812">
        <v>798576</v>
      </c>
      <c r="R350" s="1386">
        <v>1028546</v>
      </c>
      <c r="S350" s="814">
        <v>1190015</v>
      </c>
    </row>
    <row r="351" spans="2:20" s="60" customFormat="1" ht="10.5" customHeight="1" x14ac:dyDescent="0.2">
      <c r="B351" s="1629" t="s">
        <v>851</v>
      </c>
      <c r="C351" s="1630"/>
      <c r="D351" s="798">
        <v>42179</v>
      </c>
      <c r="E351" s="798">
        <v>96368</v>
      </c>
      <c r="F351" s="798">
        <v>71568</v>
      </c>
      <c r="G351" s="798">
        <v>55852.160000000003</v>
      </c>
      <c r="H351" s="883">
        <v>74545</v>
      </c>
      <c r="I351" s="812">
        <v>97720</v>
      </c>
      <c r="J351" s="812">
        <v>102870</v>
      </c>
      <c r="K351" s="812">
        <v>96720</v>
      </c>
      <c r="L351" s="812">
        <v>112280</v>
      </c>
      <c r="M351" s="882">
        <v>117417</v>
      </c>
      <c r="N351" s="882">
        <v>270480</v>
      </c>
      <c r="O351" s="882">
        <v>376040</v>
      </c>
      <c r="P351" s="1267">
        <v>520888</v>
      </c>
      <c r="Q351" s="812">
        <v>574750</v>
      </c>
      <c r="R351" s="1386">
        <v>553350</v>
      </c>
      <c r="S351" s="814">
        <v>599239</v>
      </c>
    </row>
    <row r="352" spans="2:20" s="60" customFormat="1" ht="10.5" customHeight="1" x14ac:dyDescent="0.2">
      <c r="B352" s="1629" t="s">
        <v>190</v>
      </c>
      <c r="C352" s="1630"/>
      <c r="D352" s="798">
        <v>386526</v>
      </c>
      <c r="E352" s="798">
        <v>376784</v>
      </c>
      <c r="F352" s="798">
        <v>404226</v>
      </c>
      <c r="G352" s="798">
        <v>140883</v>
      </c>
      <c r="H352" s="883">
        <v>131532</v>
      </c>
      <c r="I352" s="812">
        <v>300246</v>
      </c>
      <c r="J352" s="812">
        <v>520353</v>
      </c>
      <c r="K352" s="812">
        <v>475261</v>
      </c>
      <c r="L352" s="812">
        <v>312637</v>
      </c>
      <c r="M352" s="882">
        <v>297964</v>
      </c>
      <c r="N352" s="882">
        <v>416834</v>
      </c>
      <c r="O352" s="882">
        <v>455638</v>
      </c>
      <c r="P352" s="1267">
        <v>800511</v>
      </c>
      <c r="Q352" s="812">
        <v>329933</v>
      </c>
      <c r="R352" s="1386">
        <v>278443</v>
      </c>
      <c r="S352" s="814">
        <v>459167</v>
      </c>
    </row>
    <row r="353" spans="2:19" s="60" customFormat="1" ht="10.5" customHeight="1" x14ac:dyDescent="0.2">
      <c r="B353" s="1629" t="s">
        <v>465</v>
      </c>
      <c r="C353" s="1630"/>
      <c r="D353" s="798">
        <v>1608979</v>
      </c>
      <c r="E353" s="798">
        <v>1969412</v>
      </c>
      <c r="F353" s="798">
        <v>2532059</v>
      </c>
      <c r="G353" s="798">
        <v>2402649</v>
      </c>
      <c r="H353" s="883">
        <v>2365232</v>
      </c>
      <c r="I353" s="812">
        <v>2174874</v>
      </c>
      <c r="J353" s="812">
        <v>2600339</v>
      </c>
      <c r="K353" s="812">
        <v>2647848</v>
      </c>
      <c r="L353" s="812">
        <v>3022010</v>
      </c>
      <c r="M353" s="882">
        <v>3063978</v>
      </c>
      <c r="N353" s="882">
        <v>3330491</v>
      </c>
      <c r="O353" s="882">
        <v>2977432</v>
      </c>
      <c r="P353" s="1267">
        <v>3444655</v>
      </c>
      <c r="Q353" s="812">
        <v>4089150</v>
      </c>
      <c r="R353" s="1386">
        <v>3384046</v>
      </c>
      <c r="S353" s="814">
        <v>4025378</v>
      </c>
    </row>
    <row r="354" spans="2:19" s="60" customFormat="1" ht="10.5" customHeight="1" x14ac:dyDescent="0.2">
      <c r="B354" s="1629" t="s">
        <v>466</v>
      </c>
      <c r="C354" s="1630"/>
      <c r="D354" s="798">
        <v>6112</v>
      </c>
      <c r="E354" s="798">
        <v>9851</v>
      </c>
      <c r="F354" s="798">
        <v>8096</v>
      </c>
      <c r="G354" s="798">
        <v>8256</v>
      </c>
      <c r="H354" s="883">
        <v>4157</v>
      </c>
      <c r="I354" s="812">
        <v>8455</v>
      </c>
      <c r="J354" s="812">
        <v>3569</v>
      </c>
      <c r="K354" s="812">
        <v>19047</v>
      </c>
      <c r="L354" s="812">
        <v>13472</v>
      </c>
      <c r="M354" s="882">
        <v>12018</v>
      </c>
      <c r="N354" s="882">
        <v>16788</v>
      </c>
      <c r="O354" s="882">
        <v>21323</v>
      </c>
      <c r="P354" s="1267">
        <v>12952</v>
      </c>
      <c r="Q354" s="812">
        <v>71779</v>
      </c>
      <c r="R354" s="1386">
        <v>71617</v>
      </c>
      <c r="S354" s="814">
        <v>69120</v>
      </c>
    </row>
    <row r="355" spans="2:19" s="60" customFormat="1" ht="10.5" customHeight="1" x14ac:dyDescent="0.2">
      <c r="B355" s="1629" t="s">
        <v>1120</v>
      </c>
      <c r="C355" s="1630"/>
      <c r="D355" s="798">
        <v>281064</v>
      </c>
      <c r="E355" s="798">
        <v>286017</v>
      </c>
      <c r="F355" s="798">
        <v>297908</v>
      </c>
      <c r="G355" s="798">
        <v>244412</v>
      </c>
      <c r="H355" s="883">
        <v>324729</v>
      </c>
      <c r="I355" s="812">
        <v>269435</v>
      </c>
      <c r="J355" s="812">
        <v>473947</v>
      </c>
      <c r="K355" s="812">
        <v>513019</v>
      </c>
      <c r="L355" s="812">
        <v>367439</v>
      </c>
      <c r="M355" s="882">
        <v>300390</v>
      </c>
      <c r="N355" s="882">
        <v>536030</v>
      </c>
      <c r="O355" s="882">
        <v>798481</v>
      </c>
      <c r="P355" s="1267">
        <v>1109141</v>
      </c>
      <c r="Q355" s="812">
        <v>874538</v>
      </c>
      <c r="R355" s="1386">
        <v>513960</v>
      </c>
      <c r="S355" s="814">
        <v>1036290</v>
      </c>
    </row>
    <row r="356" spans="2:19" s="60" customFormat="1" ht="10.5" customHeight="1" x14ac:dyDescent="0.2">
      <c r="B356" s="1629" t="s">
        <v>478</v>
      </c>
      <c r="C356" s="1630"/>
      <c r="D356" s="798">
        <v>1936</v>
      </c>
      <c r="E356" s="798">
        <v>4186</v>
      </c>
      <c r="F356" s="798">
        <v>1630</v>
      </c>
      <c r="G356" s="798">
        <v>1406</v>
      </c>
      <c r="H356" s="883">
        <v>995</v>
      </c>
      <c r="I356" s="812">
        <v>1020</v>
      </c>
      <c r="J356" s="812">
        <v>1283</v>
      </c>
      <c r="K356" s="812">
        <v>1359</v>
      </c>
      <c r="L356" s="812">
        <v>1154</v>
      </c>
      <c r="M356" s="699" t="s">
        <v>369</v>
      </c>
      <c r="N356" s="699" t="s">
        <v>369</v>
      </c>
      <c r="O356" s="699" t="s">
        <v>369</v>
      </c>
      <c r="P356" s="699" t="s">
        <v>369</v>
      </c>
      <c r="Q356" s="699" t="s">
        <v>369</v>
      </c>
      <c r="R356" s="1389" t="s">
        <v>369</v>
      </c>
      <c r="S356" s="812" t="s">
        <v>369</v>
      </c>
    </row>
    <row r="357" spans="2:19" s="60" customFormat="1" ht="10.5" customHeight="1" x14ac:dyDescent="0.2">
      <c r="B357" s="1629" t="s">
        <v>479</v>
      </c>
      <c r="C357" s="1630"/>
      <c r="D357" s="798">
        <v>80</v>
      </c>
      <c r="E357" s="798">
        <v>28</v>
      </c>
      <c r="F357" s="798">
        <v>30</v>
      </c>
      <c r="G357" s="798">
        <v>33</v>
      </c>
      <c r="H357" s="883">
        <v>28</v>
      </c>
      <c r="I357" s="812">
        <v>27</v>
      </c>
      <c r="J357" s="812">
        <v>34</v>
      </c>
      <c r="K357" s="812">
        <v>29</v>
      </c>
      <c r="L357" s="812">
        <v>25</v>
      </c>
      <c r="M357" s="699" t="s">
        <v>369</v>
      </c>
      <c r="N357" s="699" t="s">
        <v>369</v>
      </c>
      <c r="O357" s="699" t="s">
        <v>369</v>
      </c>
      <c r="P357" s="699" t="s">
        <v>369</v>
      </c>
      <c r="Q357" s="699" t="s">
        <v>369</v>
      </c>
      <c r="R357" s="1389" t="s">
        <v>369</v>
      </c>
      <c r="S357" s="812" t="s">
        <v>369</v>
      </c>
    </row>
    <row r="358" spans="2:19" s="60" customFormat="1" ht="10.5" customHeight="1" x14ac:dyDescent="0.2">
      <c r="B358" s="1629" t="s">
        <v>467</v>
      </c>
      <c r="C358" s="1630"/>
      <c r="D358" s="798">
        <v>3389912</v>
      </c>
      <c r="E358" s="798">
        <v>3953173</v>
      </c>
      <c r="F358" s="798">
        <v>3452433</v>
      </c>
      <c r="G358" s="798">
        <v>3046569</v>
      </c>
      <c r="H358" s="883">
        <v>3654463</v>
      </c>
      <c r="I358" s="812">
        <v>3647917</v>
      </c>
      <c r="J358" s="812">
        <v>3881075</v>
      </c>
      <c r="K358" s="812">
        <v>4055381</v>
      </c>
      <c r="L358" s="812">
        <v>5302896</v>
      </c>
      <c r="M358" s="882">
        <v>4989675</v>
      </c>
      <c r="N358" s="882">
        <v>5920082</v>
      </c>
      <c r="O358" s="882">
        <v>6722532</v>
      </c>
      <c r="P358" s="1267">
        <v>7905610</v>
      </c>
      <c r="Q358" s="812">
        <v>7704128</v>
      </c>
      <c r="R358" s="1386">
        <v>6791958</v>
      </c>
      <c r="S358" s="814">
        <v>8507959</v>
      </c>
    </row>
    <row r="359" spans="2:19" s="60" customFormat="1" ht="10.5" customHeight="1" x14ac:dyDescent="0.2">
      <c r="B359" s="1629" t="s">
        <v>468</v>
      </c>
      <c r="C359" s="1630"/>
      <c r="D359" s="798">
        <v>39703</v>
      </c>
      <c r="E359" s="798">
        <v>31578</v>
      </c>
      <c r="F359" s="798">
        <v>35365</v>
      </c>
      <c r="G359" s="798">
        <v>31010</v>
      </c>
      <c r="H359" s="883">
        <v>36200</v>
      </c>
      <c r="I359" s="812">
        <v>26873</v>
      </c>
      <c r="J359" s="812">
        <v>14416</v>
      </c>
      <c r="K359" s="812">
        <v>16745</v>
      </c>
      <c r="L359" s="812">
        <v>29625</v>
      </c>
      <c r="M359" s="882">
        <v>36790</v>
      </c>
      <c r="N359" s="882">
        <v>32507</v>
      </c>
      <c r="O359" s="882">
        <v>15294</v>
      </c>
      <c r="P359" s="1267">
        <v>6085</v>
      </c>
      <c r="Q359" s="812">
        <v>8425</v>
      </c>
      <c r="R359" s="1386">
        <v>12580</v>
      </c>
      <c r="S359" s="814">
        <v>9980</v>
      </c>
    </row>
    <row r="360" spans="2:19" s="60" customFormat="1" ht="10.5" customHeight="1" x14ac:dyDescent="0.2">
      <c r="B360" s="1629" t="s">
        <v>469</v>
      </c>
      <c r="C360" s="1630"/>
      <c r="D360" s="798">
        <v>609173</v>
      </c>
      <c r="E360" s="798">
        <v>749026</v>
      </c>
      <c r="F360" s="798">
        <v>456445</v>
      </c>
      <c r="G360" s="798">
        <v>413001</v>
      </c>
      <c r="H360" s="883">
        <v>221176</v>
      </c>
      <c r="I360" s="812">
        <v>229526</v>
      </c>
      <c r="J360" s="812">
        <v>210076</v>
      </c>
      <c r="K360" s="812">
        <v>262127</v>
      </c>
      <c r="L360" s="812">
        <v>354354</v>
      </c>
      <c r="M360" s="882">
        <v>455154</v>
      </c>
      <c r="N360" s="882">
        <v>494266</v>
      </c>
      <c r="O360" s="882">
        <v>518948</v>
      </c>
      <c r="P360" s="1267">
        <v>481817</v>
      </c>
      <c r="Q360" s="812">
        <v>587271</v>
      </c>
      <c r="R360" s="1386">
        <v>626301</v>
      </c>
      <c r="S360" s="814">
        <v>726040</v>
      </c>
    </row>
    <row r="361" spans="2:19" s="60" customFormat="1" ht="10.5" customHeight="1" x14ac:dyDescent="0.2">
      <c r="B361" s="1629" t="s">
        <v>470</v>
      </c>
      <c r="C361" s="1630"/>
      <c r="D361" s="798">
        <v>164913</v>
      </c>
      <c r="E361" s="798">
        <v>151759</v>
      </c>
      <c r="F361" s="798">
        <v>228008</v>
      </c>
      <c r="G361" s="798">
        <v>119041</v>
      </c>
      <c r="H361" s="883">
        <v>90251</v>
      </c>
      <c r="I361" s="812">
        <v>87809</v>
      </c>
      <c r="J361" s="812">
        <v>124700</v>
      </c>
      <c r="K361" s="812">
        <v>79505</v>
      </c>
      <c r="L361" s="812">
        <v>90456</v>
      </c>
      <c r="M361" s="882">
        <v>209962</v>
      </c>
      <c r="N361" s="882">
        <v>165959</v>
      </c>
      <c r="O361" s="882">
        <v>74564</v>
      </c>
      <c r="P361" s="1267">
        <v>135834</v>
      </c>
      <c r="Q361" s="812">
        <v>388380</v>
      </c>
      <c r="R361" s="1386">
        <v>218192</v>
      </c>
      <c r="S361" s="814">
        <v>312483</v>
      </c>
    </row>
    <row r="362" spans="2:19" s="60" customFormat="1" ht="10.5" customHeight="1" x14ac:dyDescent="0.2">
      <c r="B362" s="1629" t="s">
        <v>471</v>
      </c>
      <c r="C362" s="1630"/>
      <c r="D362" s="798">
        <v>324410</v>
      </c>
      <c r="E362" s="798">
        <v>338009</v>
      </c>
      <c r="F362" s="798">
        <v>367305</v>
      </c>
      <c r="G362" s="798">
        <v>178456</v>
      </c>
      <c r="H362" s="881">
        <v>238569</v>
      </c>
      <c r="I362" s="881">
        <v>361907</v>
      </c>
      <c r="J362" s="812">
        <v>615157</v>
      </c>
      <c r="K362" s="812">
        <v>716143</v>
      </c>
      <c r="L362" s="812">
        <v>463990</v>
      </c>
      <c r="M362" s="882">
        <v>378088</v>
      </c>
      <c r="N362" s="882">
        <v>553268</v>
      </c>
      <c r="O362" s="882">
        <v>411168</v>
      </c>
      <c r="P362" s="1267">
        <v>694087</v>
      </c>
      <c r="Q362" s="812">
        <v>534486</v>
      </c>
      <c r="R362" s="1386">
        <v>154473</v>
      </c>
      <c r="S362" s="814">
        <v>819928</v>
      </c>
    </row>
    <row r="363" spans="2:19" s="60" customFormat="1" ht="10.5" customHeight="1" x14ac:dyDescent="0.2">
      <c r="B363" s="1629" t="s">
        <v>472</v>
      </c>
      <c r="C363" s="1630"/>
      <c r="D363" s="798">
        <v>2163160</v>
      </c>
      <c r="E363" s="798">
        <v>1349131</v>
      </c>
      <c r="F363" s="798">
        <v>1231010</v>
      </c>
      <c r="G363" s="798">
        <v>1018516</v>
      </c>
      <c r="H363" s="881">
        <v>1009197</v>
      </c>
      <c r="I363" s="881">
        <v>794587</v>
      </c>
      <c r="J363" s="812">
        <v>3872974</v>
      </c>
      <c r="K363" s="812">
        <v>2377297</v>
      </c>
      <c r="L363" s="812">
        <v>1504652</v>
      </c>
      <c r="M363" s="882">
        <v>3340142</v>
      </c>
      <c r="N363" s="882">
        <v>2386311</v>
      </c>
      <c r="O363" s="882">
        <v>2805232</v>
      </c>
      <c r="P363" s="1267">
        <v>3836829</v>
      </c>
      <c r="Q363" s="812">
        <v>3138091</v>
      </c>
      <c r="R363" s="1386">
        <v>4760112</v>
      </c>
      <c r="S363" s="814">
        <v>3974305</v>
      </c>
    </row>
    <row r="364" spans="2:19" s="60" customFormat="1" ht="10.5" customHeight="1" x14ac:dyDescent="0.2">
      <c r="B364" s="1629" t="s">
        <v>229</v>
      </c>
      <c r="C364" s="1630"/>
      <c r="D364" s="798">
        <v>448442</v>
      </c>
      <c r="E364" s="798">
        <v>339547</v>
      </c>
      <c r="F364" s="798">
        <v>469643</v>
      </c>
      <c r="G364" s="812">
        <v>347293</v>
      </c>
      <c r="H364" s="881">
        <v>622195</v>
      </c>
      <c r="I364" s="881">
        <v>480379</v>
      </c>
      <c r="J364" s="812">
        <v>1135405</v>
      </c>
      <c r="K364" s="812">
        <v>1644691</v>
      </c>
      <c r="L364" s="812">
        <v>1430826</v>
      </c>
      <c r="M364" s="882">
        <v>2255238</v>
      </c>
      <c r="N364" s="882">
        <v>2394900</v>
      </c>
      <c r="O364" s="882">
        <v>3680598</v>
      </c>
      <c r="P364" s="1267">
        <v>5260791</v>
      </c>
      <c r="Q364" s="812">
        <v>5063106</v>
      </c>
      <c r="R364" s="1386">
        <v>4598839</v>
      </c>
      <c r="S364" s="814">
        <v>6429810</v>
      </c>
    </row>
    <row r="365" spans="2:19" s="60" customFormat="1" ht="10.5" customHeight="1" x14ac:dyDescent="0.2">
      <c r="B365" s="1629" t="s">
        <v>698</v>
      </c>
      <c r="C365" s="1630"/>
      <c r="D365" s="798">
        <v>81757</v>
      </c>
      <c r="E365" s="798">
        <v>54288</v>
      </c>
      <c r="F365" s="798">
        <v>47886</v>
      </c>
      <c r="G365" s="798">
        <v>49934</v>
      </c>
      <c r="H365" s="883">
        <v>56333</v>
      </c>
      <c r="I365" s="812">
        <v>71287</v>
      </c>
      <c r="J365" s="812">
        <v>114543</v>
      </c>
      <c r="K365" s="812">
        <v>83244</v>
      </c>
      <c r="L365" s="812">
        <v>37006</v>
      </c>
      <c r="M365" s="882">
        <v>127155</v>
      </c>
      <c r="N365" s="882">
        <v>128720</v>
      </c>
      <c r="O365" s="882">
        <v>136955</v>
      </c>
      <c r="P365" s="1267">
        <v>157676</v>
      </c>
      <c r="Q365" s="812">
        <v>163635</v>
      </c>
      <c r="R365" s="1386">
        <v>207549</v>
      </c>
      <c r="S365" s="814">
        <v>95965</v>
      </c>
    </row>
    <row r="366" spans="2:19" s="60" customFormat="1" ht="10.5" customHeight="1" x14ac:dyDescent="0.2">
      <c r="B366" s="1629" t="s">
        <v>699</v>
      </c>
      <c r="C366" s="1630"/>
      <c r="D366" s="798">
        <v>2311</v>
      </c>
      <c r="E366" s="798">
        <v>2167</v>
      </c>
      <c r="F366" s="798">
        <v>1248</v>
      </c>
      <c r="G366" s="798">
        <v>953</v>
      </c>
      <c r="H366" s="883">
        <v>950</v>
      </c>
      <c r="I366" s="812">
        <v>81</v>
      </c>
      <c r="J366" s="812">
        <v>24</v>
      </c>
      <c r="K366" s="699" t="s">
        <v>369</v>
      </c>
      <c r="L366" s="699" t="s">
        <v>369</v>
      </c>
      <c r="M366" s="699" t="s">
        <v>369</v>
      </c>
      <c r="N366" s="699" t="s">
        <v>369</v>
      </c>
      <c r="O366" s="699" t="s">
        <v>369</v>
      </c>
      <c r="P366" s="699" t="s">
        <v>369</v>
      </c>
      <c r="Q366" s="699" t="s">
        <v>369</v>
      </c>
      <c r="R366" s="1389" t="s">
        <v>369</v>
      </c>
      <c r="S366" s="814" t="s">
        <v>369</v>
      </c>
    </row>
    <row r="367" spans="2:19" s="60" customFormat="1" ht="10.5" customHeight="1" x14ac:dyDescent="0.2">
      <c r="B367" s="1629" t="s">
        <v>700</v>
      </c>
      <c r="C367" s="1630"/>
      <c r="D367" s="798">
        <v>92742</v>
      </c>
      <c r="E367" s="798">
        <v>111926</v>
      </c>
      <c r="F367" s="798">
        <v>107716</v>
      </c>
      <c r="G367" s="798">
        <v>90704</v>
      </c>
      <c r="H367" s="883">
        <v>84966</v>
      </c>
      <c r="I367" s="812">
        <v>92347</v>
      </c>
      <c r="J367" s="812">
        <v>115043</v>
      </c>
      <c r="K367" s="812">
        <v>168921</v>
      </c>
      <c r="L367" s="911">
        <v>255048</v>
      </c>
      <c r="M367" s="885">
        <v>232091</v>
      </c>
      <c r="N367" s="885">
        <v>292578</v>
      </c>
      <c r="O367" s="885">
        <v>359504</v>
      </c>
      <c r="P367" s="1268">
        <v>391570</v>
      </c>
      <c r="Q367" s="911">
        <v>344401</v>
      </c>
      <c r="R367" s="1387">
        <v>490002</v>
      </c>
      <c r="S367" s="1390">
        <v>452466</v>
      </c>
    </row>
    <row r="368" spans="2:19" s="60" customFormat="1" ht="10.5" customHeight="1" x14ac:dyDescent="0.2">
      <c r="B368" s="1655" t="s">
        <v>701</v>
      </c>
      <c r="C368" s="1656"/>
      <c r="D368" s="886">
        <f t="shared" ref="D368:P368" si="2">SUM(D347:D367)</f>
        <v>27191793</v>
      </c>
      <c r="E368" s="886">
        <f t="shared" si="2"/>
        <v>23061155</v>
      </c>
      <c r="F368" s="886">
        <f t="shared" si="2"/>
        <v>20518949</v>
      </c>
      <c r="G368" s="886">
        <f t="shared" si="2"/>
        <v>17751490.16</v>
      </c>
      <c r="H368" s="886">
        <f t="shared" si="2"/>
        <v>18601550</v>
      </c>
      <c r="I368" s="886">
        <f t="shared" si="2"/>
        <v>22920115.274527118</v>
      </c>
      <c r="J368" s="886">
        <f t="shared" si="2"/>
        <v>40907223</v>
      </c>
      <c r="K368" s="886">
        <f t="shared" si="2"/>
        <v>35083737</v>
      </c>
      <c r="L368" s="886">
        <f t="shared" si="2"/>
        <v>30453809</v>
      </c>
      <c r="M368" s="886">
        <f t="shared" si="2"/>
        <v>36328718</v>
      </c>
      <c r="N368" s="886">
        <f t="shared" si="2"/>
        <v>47679821</v>
      </c>
      <c r="O368" s="886">
        <f t="shared" si="2"/>
        <v>50740630</v>
      </c>
      <c r="P368" s="886">
        <f t="shared" si="2"/>
        <v>59402742</v>
      </c>
      <c r="Q368" s="886">
        <v>54967127</v>
      </c>
      <c r="R368" s="886">
        <v>55778908</v>
      </c>
      <c r="S368" s="1422">
        <v>65791891</v>
      </c>
    </row>
    <row r="369" spans="1:19" s="60" customFormat="1" ht="10.5" customHeight="1" x14ac:dyDescent="0.2">
      <c r="B369" s="1629" t="s">
        <v>702</v>
      </c>
      <c r="C369" s="1630"/>
      <c r="D369" s="798">
        <v>1921945</v>
      </c>
      <c r="E369" s="798">
        <v>2415893</v>
      </c>
      <c r="F369" s="798">
        <v>2735593</v>
      </c>
      <c r="G369" s="798">
        <v>2697200</v>
      </c>
      <c r="H369" s="1269">
        <v>2642658</v>
      </c>
      <c r="I369" s="906">
        <v>2785205</v>
      </c>
      <c r="J369" s="812">
        <v>3170344</v>
      </c>
      <c r="K369" s="812">
        <v>3543622</v>
      </c>
      <c r="L369" s="906">
        <v>3628840</v>
      </c>
      <c r="M369" s="880">
        <v>3574585</v>
      </c>
      <c r="N369" s="880">
        <v>3946462</v>
      </c>
      <c r="O369" s="880">
        <v>4600114</v>
      </c>
      <c r="P369" s="1267">
        <v>4757002</v>
      </c>
      <c r="Q369" s="812">
        <v>4771845</v>
      </c>
      <c r="R369" s="1386">
        <v>4954198</v>
      </c>
      <c r="S369" s="814">
        <v>5078477</v>
      </c>
    </row>
    <row r="370" spans="1:19" s="60" customFormat="1" ht="10.5" customHeight="1" x14ac:dyDescent="0.2">
      <c r="B370" s="1629" t="s">
        <v>703</v>
      </c>
      <c r="C370" s="1630"/>
      <c r="D370" s="798">
        <v>2527125</v>
      </c>
      <c r="E370" s="798">
        <v>2756920</v>
      </c>
      <c r="F370" s="798">
        <v>3520209</v>
      </c>
      <c r="G370" s="798">
        <v>3663004.7940000002</v>
      </c>
      <c r="H370" s="883">
        <v>2425120.5989999999</v>
      </c>
      <c r="I370" s="812">
        <v>2956939.0690000001</v>
      </c>
      <c r="J370" s="812">
        <v>4578981.09</v>
      </c>
      <c r="K370" s="812">
        <v>5837669.8380000005</v>
      </c>
      <c r="L370" s="812">
        <v>4593269.33</v>
      </c>
      <c r="M370" s="882">
        <v>6463285</v>
      </c>
      <c r="N370" s="882">
        <v>7734702</v>
      </c>
      <c r="O370" s="882">
        <v>8110832</v>
      </c>
      <c r="P370" s="1267">
        <v>10340071</v>
      </c>
      <c r="Q370" s="812">
        <v>12681126</v>
      </c>
      <c r="R370" s="1386">
        <v>14831228</v>
      </c>
      <c r="S370" s="814">
        <v>18001227</v>
      </c>
    </row>
    <row r="371" spans="1:19" s="60" customFormat="1" ht="10.5" customHeight="1" x14ac:dyDescent="0.2">
      <c r="B371" s="1629" t="s">
        <v>704</v>
      </c>
      <c r="C371" s="1630"/>
      <c r="D371" s="798">
        <v>1152126</v>
      </c>
      <c r="E371" s="798">
        <v>1379704</v>
      </c>
      <c r="F371" s="798">
        <v>1334842</v>
      </c>
      <c r="G371" s="798">
        <v>1439726</v>
      </c>
      <c r="H371" s="883">
        <v>1493496</v>
      </c>
      <c r="I371" s="812">
        <v>1673453</v>
      </c>
      <c r="J371" s="812">
        <v>1884634</v>
      </c>
      <c r="K371" s="812">
        <v>2151983</v>
      </c>
      <c r="L371" s="812">
        <v>2125914</v>
      </c>
      <c r="M371" s="882">
        <v>2348595</v>
      </c>
      <c r="N371" s="882">
        <v>2586049</v>
      </c>
      <c r="O371" s="882">
        <v>2893705</v>
      </c>
      <c r="P371" s="1267">
        <v>3669934</v>
      </c>
      <c r="Q371" s="812">
        <v>3894589</v>
      </c>
      <c r="R371" s="1386">
        <v>4066749</v>
      </c>
      <c r="S371" s="814">
        <v>4039404</v>
      </c>
    </row>
    <row r="372" spans="1:19" s="60" customFormat="1" ht="10.5" customHeight="1" x14ac:dyDescent="0.2">
      <c r="B372" s="1629" t="s">
        <v>705</v>
      </c>
      <c r="C372" s="1630"/>
      <c r="D372" s="798">
        <v>3964532</v>
      </c>
      <c r="E372" s="798">
        <v>4776614</v>
      </c>
      <c r="F372" s="798">
        <v>5612110</v>
      </c>
      <c r="G372" s="798">
        <v>4993981</v>
      </c>
      <c r="H372" s="883">
        <v>4802807</v>
      </c>
      <c r="I372" s="812">
        <v>6123533</v>
      </c>
      <c r="J372" s="812">
        <v>7631585</v>
      </c>
      <c r="K372" s="812">
        <v>8552948</v>
      </c>
      <c r="L372" s="812">
        <v>8694644</v>
      </c>
      <c r="M372" s="882">
        <v>9424285</v>
      </c>
      <c r="N372" s="882">
        <v>10266731</v>
      </c>
      <c r="O372" s="882">
        <v>12683543</v>
      </c>
      <c r="P372" s="1267">
        <v>13967065</v>
      </c>
      <c r="Q372" s="812">
        <v>16377022</v>
      </c>
      <c r="R372" s="1386">
        <v>20276352</v>
      </c>
      <c r="S372" s="814">
        <v>19449328</v>
      </c>
    </row>
    <row r="373" spans="1:19" s="60" customFormat="1" ht="10.5" customHeight="1" x14ac:dyDescent="0.2">
      <c r="A373" s="1847">
        <v>79</v>
      </c>
      <c r="B373" s="1629" t="s">
        <v>706</v>
      </c>
      <c r="C373" s="1630"/>
      <c r="D373" s="798">
        <v>177787</v>
      </c>
      <c r="E373" s="798">
        <v>245402</v>
      </c>
      <c r="F373" s="798">
        <v>241207</v>
      </c>
      <c r="G373" s="798">
        <v>243180</v>
      </c>
      <c r="H373" s="883">
        <v>286846</v>
      </c>
      <c r="I373" s="812">
        <v>353988</v>
      </c>
      <c r="J373" s="812">
        <v>414895</v>
      </c>
      <c r="K373" s="812">
        <v>571385</v>
      </c>
      <c r="L373" s="812">
        <v>642456</v>
      </c>
      <c r="M373" s="882">
        <v>464673</v>
      </c>
      <c r="N373" s="882">
        <v>681012</v>
      </c>
      <c r="O373" s="882">
        <v>910366</v>
      </c>
      <c r="P373" s="1267">
        <v>816609</v>
      </c>
      <c r="Q373" s="812">
        <v>1050078</v>
      </c>
      <c r="R373" s="1386">
        <v>1223697</v>
      </c>
      <c r="S373" s="814">
        <v>1501603</v>
      </c>
    </row>
    <row r="374" spans="1:19" s="60" customFormat="1" ht="10.5" customHeight="1" x14ac:dyDescent="0.2">
      <c r="A374" s="1847"/>
      <c r="B374" s="1629" t="s">
        <v>707</v>
      </c>
      <c r="C374" s="1630"/>
      <c r="D374" s="798">
        <v>47292</v>
      </c>
      <c r="E374" s="798">
        <v>47600</v>
      </c>
      <c r="F374" s="798">
        <v>53606</v>
      </c>
      <c r="G374" s="798">
        <v>56737</v>
      </c>
      <c r="H374" s="883">
        <v>60731</v>
      </c>
      <c r="I374" s="812">
        <v>73995</v>
      </c>
      <c r="J374" s="812">
        <v>126705</v>
      </c>
      <c r="K374" s="812">
        <v>148493</v>
      </c>
      <c r="L374" s="812">
        <v>180668</v>
      </c>
      <c r="M374" s="882">
        <v>730730</v>
      </c>
      <c r="N374" s="882">
        <v>1059405</v>
      </c>
      <c r="O374" s="882">
        <v>1369709</v>
      </c>
      <c r="P374" s="1267">
        <v>1445728</v>
      </c>
      <c r="Q374" s="812">
        <v>2186715</v>
      </c>
      <c r="R374" s="1386">
        <v>3447690</v>
      </c>
      <c r="S374" s="814">
        <v>3209404</v>
      </c>
    </row>
    <row r="375" spans="1:19" s="60" customFormat="1" ht="10.5" customHeight="1" x14ac:dyDescent="0.2">
      <c r="B375" s="1629" t="s">
        <v>708</v>
      </c>
      <c r="C375" s="1630"/>
      <c r="D375" s="798">
        <v>3031049</v>
      </c>
      <c r="E375" s="798">
        <v>3880487</v>
      </c>
      <c r="F375" s="798">
        <v>4277397</v>
      </c>
      <c r="G375" s="798">
        <v>4074472</v>
      </c>
      <c r="H375" s="883">
        <v>4465065</v>
      </c>
      <c r="I375" s="812">
        <v>5305062</v>
      </c>
      <c r="J375" s="812">
        <v>6200584</v>
      </c>
      <c r="K375" s="812">
        <v>6968347</v>
      </c>
      <c r="L375" s="812">
        <v>7484923</v>
      </c>
      <c r="M375" s="882">
        <v>7734452</v>
      </c>
      <c r="N375" s="882">
        <v>8795505</v>
      </c>
      <c r="O375" s="882">
        <v>9962598</v>
      </c>
      <c r="P375" s="1267">
        <v>10841554</v>
      </c>
      <c r="Q375" s="812">
        <v>11485586</v>
      </c>
      <c r="R375" s="1386">
        <v>14430124</v>
      </c>
      <c r="S375" s="814">
        <v>14214201</v>
      </c>
    </row>
    <row r="376" spans="1:19" s="60" customFormat="1" ht="10.5" customHeight="1" x14ac:dyDescent="0.2">
      <c r="B376" s="1629" t="s">
        <v>49</v>
      </c>
      <c r="C376" s="1630"/>
      <c r="D376" s="798">
        <v>2018442</v>
      </c>
      <c r="E376" s="798">
        <v>3012209</v>
      </c>
      <c r="F376" s="798">
        <v>2922415</v>
      </c>
      <c r="G376" s="798">
        <v>2507395</v>
      </c>
      <c r="H376" s="883">
        <v>2969268</v>
      </c>
      <c r="I376" s="812">
        <v>2941100</v>
      </c>
      <c r="J376" s="812">
        <v>3491404</v>
      </c>
      <c r="K376" s="812">
        <v>4425047</v>
      </c>
      <c r="L376" s="812">
        <v>5151228</v>
      </c>
      <c r="M376" s="882">
        <v>4715064</v>
      </c>
      <c r="N376" s="882">
        <v>5345628</v>
      </c>
      <c r="O376" s="882">
        <v>5553072</v>
      </c>
      <c r="P376" s="1267">
        <v>6289785</v>
      </c>
      <c r="Q376" s="812">
        <v>6365862</v>
      </c>
      <c r="R376" s="1386">
        <v>7414735</v>
      </c>
      <c r="S376" s="814">
        <v>6132450</v>
      </c>
    </row>
    <row r="377" spans="1:19" s="60" customFormat="1" ht="10.5" customHeight="1" x14ac:dyDescent="0.2">
      <c r="B377" s="1629" t="s">
        <v>710</v>
      </c>
      <c r="C377" s="1630"/>
      <c r="D377" s="798">
        <v>607880</v>
      </c>
      <c r="E377" s="798">
        <v>710293</v>
      </c>
      <c r="F377" s="798">
        <v>753281</v>
      </c>
      <c r="G377" s="798">
        <v>773752</v>
      </c>
      <c r="H377" s="883">
        <v>830776</v>
      </c>
      <c r="I377" s="812">
        <v>897620</v>
      </c>
      <c r="J377" s="812">
        <v>1000767</v>
      </c>
      <c r="K377" s="812">
        <v>1034087</v>
      </c>
      <c r="L377" s="812">
        <v>967991</v>
      </c>
      <c r="M377" s="882">
        <v>1047207</v>
      </c>
      <c r="N377" s="882">
        <v>1142998</v>
      </c>
      <c r="O377" s="882">
        <v>1275507</v>
      </c>
      <c r="P377" s="1267">
        <v>1325333</v>
      </c>
      <c r="Q377" s="812">
        <v>1429393</v>
      </c>
      <c r="R377" s="1386">
        <v>1525505</v>
      </c>
      <c r="S377" s="814">
        <v>1621206</v>
      </c>
    </row>
    <row r="378" spans="1:19" s="60" customFormat="1" ht="10.5" customHeight="1" x14ac:dyDescent="0.2">
      <c r="B378" s="1629" t="s">
        <v>711</v>
      </c>
      <c r="C378" s="1630"/>
      <c r="D378" s="798">
        <v>72302</v>
      </c>
      <c r="E378" s="798">
        <v>101657</v>
      </c>
      <c r="F378" s="798">
        <v>121811</v>
      </c>
      <c r="G378" s="798">
        <v>126659</v>
      </c>
      <c r="H378" s="883">
        <v>121143</v>
      </c>
      <c r="I378" s="812">
        <v>143035</v>
      </c>
      <c r="J378" s="812">
        <v>153661</v>
      </c>
      <c r="K378" s="812">
        <v>140941</v>
      </c>
      <c r="L378" s="812">
        <v>88275</v>
      </c>
      <c r="M378" s="882">
        <v>89869</v>
      </c>
      <c r="N378" s="882">
        <v>120200</v>
      </c>
      <c r="O378" s="882">
        <v>152110</v>
      </c>
      <c r="P378" s="1267">
        <v>181487</v>
      </c>
      <c r="Q378" s="812">
        <v>266834</v>
      </c>
      <c r="R378" s="1386">
        <v>529415</v>
      </c>
      <c r="S378" s="814">
        <v>698189</v>
      </c>
    </row>
    <row r="379" spans="1:19" s="60" customFormat="1" ht="10.5" customHeight="1" x14ac:dyDescent="0.2">
      <c r="B379" s="1629" t="s">
        <v>712</v>
      </c>
      <c r="C379" s="1630"/>
      <c r="D379" s="798">
        <v>173483</v>
      </c>
      <c r="E379" s="798">
        <v>145396</v>
      </c>
      <c r="F379" s="798">
        <v>67917</v>
      </c>
      <c r="G379" s="798">
        <v>23577</v>
      </c>
      <c r="H379" s="883">
        <v>33240</v>
      </c>
      <c r="I379" s="812">
        <v>45369</v>
      </c>
      <c r="J379" s="812">
        <v>48326</v>
      </c>
      <c r="K379" s="812">
        <v>70246</v>
      </c>
      <c r="L379" s="812">
        <v>53293</v>
      </c>
      <c r="M379" s="882">
        <v>34321</v>
      </c>
      <c r="N379" s="882">
        <v>17115</v>
      </c>
      <c r="O379" s="882">
        <v>26167</v>
      </c>
      <c r="P379" s="1267">
        <v>33522</v>
      </c>
      <c r="Q379" s="812">
        <v>27127</v>
      </c>
      <c r="R379" s="1386">
        <v>16829</v>
      </c>
      <c r="S379" s="814">
        <v>8574</v>
      </c>
    </row>
    <row r="380" spans="1:19" s="60" customFormat="1" ht="10.5" customHeight="1" x14ac:dyDescent="0.2">
      <c r="B380" s="1629" t="s">
        <v>713</v>
      </c>
      <c r="C380" s="1630"/>
      <c r="D380" s="800">
        <v>75839</v>
      </c>
      <c r="E380" s="800">
        <v>78919</v>
      </c>
      <c r="F380" s="800">
        <v>98649</v>
      </c>
      <c r="G380" s="800">
        <v>95250</v>
      </c>
      <c r="H380" s="1270">
        <v>98406</v>
      </c>
      <c r="I380" s="911">
        <v>110474</v>
      </c>
      <c r="J380" s="911">
        <v>133245</v>
      </c>
      <c r="K380" s="911">
        <v>143301</v>
      </c>
      <c r="L380" s="911">
        <v>159655</v>
      </c>
      <c r="M380" s="885">
        <v>164032</v>
      </c>
      <c r="N380" s="885">
        <v>178895</v>
      </c>
      <c r="O380" s="885">
        <v>199381</v>
      </c>
      <c r="P380" s="1268">
        <v>221846</v>
      </c>
      <c r="Q380" s="911">
        <v>235142</v>
      </c>
      <c r="R380" s="1387">
        <v>279557</v>
      </c>
      <c r="S380" s="1390">
        <v>285507</v>
      </c>
    </row>
    <row r="381" spans="1:19" s="60" customFormat="1" ht="10.5" customHeight="1" x14ac:dyDescent="0.2">
      <c r="B381" s="1655" t="s">
        <v>622</v>
      </c>
      <c r="C381" s="1656"/>
      <c r="D381" s="889">
        <f t="shared" ref="D381:Q381" si="3">SUM(D369:D380)</f>
        <v>15769802</v>
      </c>
      <c r="E381" s="889">
        <f t="shared" si="3"/>
        <v>19551094</v>
      </c>
      <c r="F381" s="889">
        <f t="shared" si="3"/>
        <v>21739037</v>
      </c>
      <c r="G381" s="889">
        <f t="shared" si="3"/>
        <v>20694933.794</v>
      </c>
      <c r="H381" s="889">
        <f t="shared" si="3"/>
        <v>20229556.598999999</v>
      </c>
      <c r="I381" s="889">
        <f t="shared" si="3"/>
        <v>23409773.068999998</v>
      </c>
      <c r="J381" s="889">
        <f t="shared" si="3"/>
        <v>28835131.09</v>
      </c>
      <c r="K381" s="889">
        <f t="shared" si="3"/>
        <v>33588069.838</v>
      </c>
      <c r="L381" s="889">
        <f t="shared" si="3"/>
        <v>33771156.329999998</v>
      </c>
      <c r="M381" s="889">
        <f t="shared" si="3"/>
        <v>36791098</v>
      </c>
      <c r="N381" s="889">
        <f t="shared" si="3"/>
        <v>41874702</v>
      </c>
      <c r="O381" s="889">
        <f t="shared" si="3"/>
        <v>47737104</v>
      </c>
      <c r="P381" s="889">
        <f t="shared" si="3"/>
        <v>53889936</v>
      </c>
      <c r="Q381" s="889">
        <f t="shared" si="3"/>
        <v>60771319</v>
      </c>
      <c r="R381" s="1388">
        <v>72996079</v>
      </c>
      <c r="S381" s="1422">
        <v>74239570</v>
      </c>
    </row>
    <row r="382" spans="1:19" s="60" customFormat="1" ht="10.5" customHeight="1" x14ac:dyDescent="0.2">
      <c r="B382" s="1629" t="s">
        <v>623</v>
      </c>
      <c r="C382" s="1630"/>
      <c r="D382" s="798">
        <v>877043</v>
      </c>
      <c r="E382" s="798">
        <v>1241936</v>
      </c>
      <c r="F382" s="798">
        <v>947821</v>
      </c>
      <c r="G382" s="798">
        <v>737611</v>
      </c>
      <c r="H382" s="1269">
        <v>690064</v>
      </c>
      <c r="I382" s="906">
        <v>1131931</v>
      </c>
      <c r="J382" s="812">
        <v>1436741</v>
      </c>
      <c r="K382" s="1271">
        <v>1083604</v>
      </c>
      <c r="L382" s="812">
        <v>1415246</v>
      </c>
      <c r="M382" s="880">
        <v>1607481</v>
      </c>
      <c r="N382" s="880">
        <v>2087639</v>
      </c>
      <c r="O382" s="880">
        <v>2435840</v>
      </c>
      <c r="P382" s="1267">
        <v>2740676</v>
      </c>
      <c r="Q382" s="812">
        <v>2774342</v>
      </c>
      <c r="R382" s="1386">
        <v>3361218</v>
      </c>
      <c r="S382" s="814">
        <v>3731764</v>
      </c>
    </row>
    <row r="383" spans="1:19" s="60" customFormat="1" ht="10.5" customHeight="1" x14ac:dyDescent="0.2">
      <c r="B383" s="1629" t="s">
        <v>624</v>
      </c>
      <c r="C383" s="1630"/>
      <c r="D383" s="798">
        <v>186523</v>
      </c>
      <c r="E383" s="798">
        <v>217557</v>
      </c>
      <c r="F383" s="798">
        <v>167548</v>
      </c>
      <c r="G383" s="798">
        <v>177216</v>
      </c>
      <c r="H383" s="883">
        <v>236372</v>
      </c>
      <c r="I383" s="812">
        <v>247688</v>
      </c>
      <c r="J383" s="812">
        <v>223282</v>
      </c>
      <c r="K383" s="1271">
        <v>197249</v>
      </c>
      <c r="L383" s="812">
        <v>202947</v>
      </c>
      <c r="M383" s="882">
        <v>216730</v>
      </c>
      <c r="N383" s="882">
        <v>227855</v>
      </c>
      <c r="O383" s="882">
        <v>285540</v>
      </c>
      <c r="P383" s="1267">
        <v>464099</v>
      </c>
      <c r="Q383" s="812">
        <v>506539</v>
      </c>
      <c r="R383" s="1386">
        <v>614563</v>
      </c>
      <c r="S383" s="814">
        <v>507944</v>
      </c>
    </row>
    <row r="384" spans="1:19" s="60" customFormat="1" ht="10.5" customHeight="1" x14ac:dyDescent="0.2">
      <c r="B384" s="1629" t="s">
        <v>625</v>
      </c>
      <c r="C384" s="1630"/>
      <c r="D384" s="798">
        <v>3674</v>
      </c>
      <c r="E384" s="798">
        <v>4969</v>
      </c>
      <c r="F384" s="798">
        <v>2900</v>
      </c>
      <c r="G384" s="798">
        <v>4541</v>
      </c>
      <c r="H384" s="883">
        <v>4588</v>
      </c>
      <c r="I384" s="812">
        <v>7896</v>
      </c>
      <c r="J384" s="812">
        <v>8188</v>
      </c>
      <c r="K384" s="1271">
        <v>7506</v>
      </c>
      <c r="L384" s="812">
        <v>6935</v>
      </c>
      <c r="M384" s="882">
        <v>8141</v>
      </c>
      <c r="N384" s="882">
        <v>8818</v>
      </c>
      <c r="O384" s="882">
        <v>12581</v>
      </c>
      <c r="P384" s="1267">
        <v>17103</v>
      </c>
      <c r="Q384" s="812">
        <v>16771</v>
      </c>
      <c r="R384" s="1386">
        <v>19373</v>
      </c>
      <c r="S384" s="814">
        <v>15350</v>
      </c>
    </row>
    <row r="385" spans="2:21" s="60" customFormat="1" ht="10.5" customHeight="1" x14ac:dyDescent="0.2">
      <c r="B385" s="1629" t="s">
        <v>626</v>
      </c>
      <c r="C385" s="1630"/>
      <c r="D385" s="798">
        <v>327581</v>
      </c>
      <c r="E385" s="798">
        <v>362267</v>
      </c>
      <c r="F385" s="798">
        <v>299578</v>
      </c>
      <c r="G385" s="798">
        <v>337647.62</v>
      </c>
      <c r="H385" s="883">
        <v>416501.99</v>
      </c>
      <c r="I385" s="812">
        <v>343964</v>
      </c>
      <c r="J385" s="812">
        <v>370270</v>
      </c>
      <c r="K385" s="1271">
        <v>407007</v>
      </c>
      <c r="L385" s="812">
        <v>513903</v>
      </c>
      <c r="M385" s="882">
        <v>398868</v>
      </c>
      <c r="N385" s="882">
        <v>295345</v>
      </c>
      <c r="O385" s="882">
        <v>276255</v>
      </c>
      <c r="P385" s="1267">
        <v>341672</v>
      </c>
      <c r="Q385" s="812">
        <v>432814</v>
      </c>
      <c r="R385" s="1386">
        <v>529801</v>
      </c>
      <c r="S385" s="814">
        <v>399793</v>
      </c>
    </row>
    <row r="386" spans="2:21" s="60" customFormat="1" ht="10.5" customHeight="1" x14ac:dyDescent="0.2">
      <c r="B386" s="1629" t="s">
        <v>627</v>
      </c>
      <c r="C386" s="1630"/>
      <c r="D386" s="798">
        <v>9214912</v>
      </c>
      <c r="E386" s="798">
        <v>10408100</v>
      </c>
      <c r="F386" s="798">
        <v>10580828</v>
      </c>
      <c r="G386" s="798">
        <v>16445721</v>
      </c>
      <c r="H386" s="883">
        <v>13480568</v>
      </c>
      <c r="I386" s="812">
        <v>18649876</v>
      </c>
      <c r="J386" s="812">
        <v>20891635</v>
      </c>
      <c r="K386" s="1271">
        <v>25056118</v>
      </c>
      <c r="L386" s="812">
        <v>24319180</v>
      </c>
      <c r="M386" s="882">
        <v>25289325</v>
      </c>
      <c r="N386" s="882">
        <v>26167835</v>
      </c>
      <c r="O386" s="882">
        <v>29158310</v>
      </c>
      <c r="P386" s="1267">
        <v>32573887</v>
      </c>
      <c r="Q386" s="812">
        <v>36302283</v>
      </c>
      <c r="R386" s="1386">
        <v>36186017</v>
      </c>
      <c r="S386" s="814">
        <v>40472219</v>
      </c>
    </row>
    <row r="387" spans="2:21" s="60" customFormat="1" ht="10.5" customHeight="1" x14ac:dyDescent="0.2">
      <c r="B387" s="1629" t="s">
        <v>1121</v>
      </c>
      <c r="C387" s="1630"/>
      <c r="D387" s="797">
        <v>2402656</v>
      </c>
      <c r="E387" s="797">
        <v>2991957</v>
      </c>
      <c r="F387" s="797">
        <v>3061641</v>
      </c>
      <c r="G387" s="797">
        <v>3332116</v>
      </c>
      <c r="H387" s="883">
        <v>3906328</v>
      </c>
      <c r="I387" s="812">
        <v>4814204</v>
      </c>
      <c r="J387" s="812">
        <v>5739291</v>
      </c>
      <c r="K387" s="1271">
        <v>6596281</v>
      </c>
      <c r="L387" s="812">
        <v>6951716</v>
      </c>
      <c r="M387" s="882">
        <v>6999700</v>
      </c>
      <c r="N387" s="882">
        <v>7734494</v>
      </c>
      <c r="O387" s="882">
        <v>8400652</v>
      </c>
      <c r="P387" s="1267">
        <v>8882997</v>
      </c>
      <c r="Q387" s="812">
        <v>9438719</v>
      </c>
      <c r="R387" s="1386">
        <v>10170589</v>
      </c>
      <c r="S387" s="814">
        <v>10272080</v>
      </c>
    </row>
    <row r="388" spans="2:21" s="60" customFormat="1" ht="10.5" customHeight="1" x14ac:dyDescent="0.2">
      <c r="B388" s="1629" t="s">
        <v>628</v>
      </c>
      <c r="C388" s="1630"/>
      <c r="D388" s="797">
        <v>4632129</v>
      </c>
      <c r="E388" s="797">
        <v>5753004</v>
      </c>
      <c r="F388" s="797">
        <v>6411735</v>
      </c>
      <c r="G388" s="797">
        <v>7329050</v>
      </c>
      <c r="H388" s="883">
        <v>9941786</v>
      </c>
      <c r="I388" s="812">
        <v>13018388</v>
      </c>
      <c r="J388" s="812">
        <v>12427138</v>
      </c>
      <c r="K388" s="1271">
        <v>13658886</v>
      </c>
      <c r="L388" s="812">
        <v>15065757</v>
      </c>
      <c r="M388" s="882">
        <v>16146715</v>
      </c>
      <c r="N388" s="882">
        <v>19297479</v>
      </c>
      <c r="O388" s="882">
        <v>20495591</v>
      </c>
      <c r="P388" s="1267">
        <v>22717904</v>
      </c>
      <c r="Q388" s="812">
        <v>26792372</v>
      </c>
      <c r="R388" s="1386">
        <v>30646016</v>
      </c>
      <c r="S388" s="814">
        <v>33315352</v>
      </c>
    </row>
    <row r="389" spans="2:21" s="60" customFormat="1" ht="10.5" customHeight="1" x14ac:dyDescent="0.2">
      <c r="B389" s="1629" t="s">
        <v>445</v>
      </c>
      <c r="C389" s="1630"/>
      <c r="D389" s="797">
        <v>1318449</v>
      </c>
      <c r="E389" s="797">
        <v>1614523</v>
      </c>
      <c r="F389" s="797">
        <v>1717272</v>
      </c>
      <c r="G389" s="797">
        <v>1777940</v>
      </c>
      <c r="H389" s="883">
        <v>2143559</v>
      </c>
      <c r="I389" s="812">
        <v>2825723</v>
      </c>
      <c r="J389" s="812">
        <v>3176711</v>
      </c>
      <c r="K389" s="1271">
        <v>3394898</v>
      </c>
      <c r="L389" s="812">
        <v>3596053</v>
      </c>
      <c r="M389" s="882">
        <v>3987079</v>
      </c>
      <c r="N389" s="882">
        <v>4526435</v>
      </c>
      <c r="O389" s="882">
        <v>4648444</v>
      </c>
      <c r="P389" s="1267">
        <v>5407051</v>
      </c>
      <c r="Q389" s="812">
        <v>6626134</v>
      </c>
      <c r="R389" s="1386">
        <v>6563866</v>
      </c>
      <c r="S389" s="814">
        <v>7486776</v>
      </c>
    </row>
    <row r="390" spans="2:21" s="60" customFormat="1" ht="10.5" customHeight="1" x14ac:dyDescent="0.2">
      <c r="B390" s="1629" t="s">
        <v>446</v>
      </c>
      <c r="C390" s="1630"/>
      <c r="D390" s="797">
        <v>918280</v>
      </c>
      <c r="E390" s="797">
        <v>1346371</v>
      </c>
      <c r="F390" s="797">
        <v>1385147</v>
      </c>
      <c r="G390" s="797">
        <v>1490221</v>
      </c>
      <c r="H390" s="883">
        <v>1463445</v>
      </c>
      <c r="I390" s="812">
        <v>2047590</v>
      </c>
      <c r="J390" s="812">
        <v>2460687</v>
      </c>
      <c r="K390" s="1271">
        <v>2705316</v>
      </c>
      <c r="L390" s="812">
        <v>2806395</v>
      </c>
      <c r="M390" s="882">
        <v>3003295</v>
      </c>
      <c r="N390" s="882">
        <v>3531255</v>
      </c>
      <c r="O390" s="882">
        <v>3713738</v>
      </c>
      <c r="P390" s="1267">
        <v>4264911</v>
      </c>
      <c r="Q390" s="812">
        <v>4976775</v>
      </c>
      <c r="R390" s="1386">
        <v>5256743</v>
      </c>
      <c r="S390" s="814">
        <v>5793659</v>
      </c>
    </row>
    <row r="391" spans="2:21" s="60" customFormat="1" ht="10.5" customHeight="1" x14ac:dyDescent="0.2">
      <c r="B391" s="1629" t="s">
        <v>174</v>
      </c>
      <c r="C391" s="1961"/>
      <c r="D391" s="798">
        <v>4257484</v>
      </c>
      <c r="E391" s="798">
        <v>4880873</v>
      </c>
      <c r="F391" s="797">
        <v>5198697</v>
      </c>
      <c r="G391" s="797">
        <v>5324423</v>
      </c>
      <c r="H391" s="883">
        <v>5334847</v>
      </c>
      <c r="I391" s="812">
        <v>5956725</v>
      </c>
      <c r="J391" s="812">
        <v>8968514</v>
      </c>
      <c r="K391" s="1271">
        <v>8629005</v>
      </c>
      <c r="L391" s="812">
        <v>9226708</v>
      </c>
      <c r="M391" s="882">
        <v>8804711</v>
      </c>
      <c r="N391" s="882">
        <v>9836254</v>
      </c>
      <c r="O391" s="882">
        <v>11131161</v>
      </c>
      <c r="P391" s="1267">
        <v>12708386</v>
      </c>
      <c r="Q391" s="812">
        <v>14994234</v>
      </c>
      <c r="R391" s="1386">
        <v>14196047</v>
      </c>
      <c r="S391" s="814">
        <v>16463166</v>
      </c>
    </row>
    <row r="392" spans="2:21" s="60" customFormat="1" ht="10.5" customHeight="1" x14ac:dyDescent="0.2">
      <c r="B392" s="1629" t="s">
        <v>447</v>
      </c>
      <c r="C392" s="1630"/>
      <c r="D392" s="798">
        <v>1182538</v>
      </c>
      <c r="E392" s="798">
        <v>1497685</v>
      </c>
      <c r="F392" s="797">
        <v>1552317</v>
      </c>
      <c r="G392" s="797">
        <v>1709675</v>
      </c>
      <c r="H392" s="883">
        <v>2702920</v>
      </c>
      <c r="I392" s="812">
        <v>3161188</v>
      </c>
      <c r="J392" s="812">
        <v>3719486</v>
      </c>
      <c r="K392" s="1271">
        <v>4159198</v>
      </c>
      <c r="L392" s="911">
        <v>4325054</v>
      </c>
      <c r="M392" s="885">
        <v>4723501</v>
      </c>
      <c r="N392" s="885">
        <v>5323219</v>
      </c>
      <c r="O392" s="885">
        <v>5588080</v>
      </c>
      <c r="P392" s="1268">
        <v>6060993</v>
      </c>
      <c r="Q392" s="911">
        <v>6192626</v>
      </c>
      <c r="R392" s="1387">
        <v>7072014</v>
      </c>
      <c r="S392" s="1390">
        <v>8133533</v>
      </c>
    </row>
    <row r="393" spans="2:21" s="60" customFormat="1" ht="10.5" customHeight="1" x14ac:dyDescent="0.2">
      <c r="B393" s="1655" t="s">
        <v>223</v>
      </c>
      <c r="C393" s="1656"/>
      <c r="D393" s="886">
        <f t="shared" ref="D393:Q393" si="4">SUM(D382:D392)</f>
        <v>25321269</v>
      </c>
      <c r="E393" s="886">
        <f t="shared" si="4"/>
        <v>30319242</v>
      </c>
      <c r="F393" s="886">
        <f t="shared" si="4"/>
        <v>31325484</v>
      </c>
      <c r="G393" s="886">
        <f t="shared" si="4"/>
        <v>38666161.620000005</v>
      </c>
      <c r="H393" s="886">
        <f t="shared" si="4"/>
        <v>40320978.990000002</v>
      </c>
      <c r="I393" s="886">
        <f t="shared" si="4"/>
        <v>52205173</v>
      </c>
      <c r="J393" s="886">
        <f t="shared" si="4"/>
        <v>59421943</v>
      </c>
      <c r="K393" s="886">
        <f t="shared" si="4"/>
        <v>65895068</v>
      </c>
      <c r="L393" s="886">
        <f t="shared" si="4"/>
        <v>68429894</v>
      </c>
      <c r="M393" s="886">
        <f t="shared" si="4"/>
        <v>71185546</v>
      </c>
      <c r="N393" s="886">
        <f t="shared" si="4"/>
        <v>79036628</v>
      </c>
      <c r="O393" s="886">
        <v>86146192</v>
      </c>
      <c r="P393" s="886">
        <f t="shared" si="4"/>
        <v>96179679</v>
      </c>
      <c r="Q393" s="886">
        <f t="shared" si="4"/>
        <v>109053609</v>
      </c>
      <c r="R393" s="1388">
        <v>114616247</v>
      </c>
      <c r="S393" s="1422">
        <v>126591636</v>
      </c>
    </row>
    <row r="394" spans="2:21" s="60" customFormat="1" ht="10.5" customHeight="1" x14ac:dyDescent="0.2">
      <c r="B394" s="1962" t="s">
        <v>448</v>
      </c>
      <c r="C394" s="1963"/>
      <c r="D394" s="889">
        <f t="shared" ref="D394:P394" si="5">+D368+D381+D393</f>
        <v>68282864</v>
      </c>
      <c r="E394" s="889">
        <f t="shared" si="5"/>
        <v>72931491</v>
      </c>
      <c r="F394" s="889">
        <f t="shared" si="5"/>
        <v>73583470</v>
      </c>
      <c r="G394" s="889">
        <f t="shared" si="5"/>
        <v>77112585.574000001</v>
      </c>
      <c r="H394" s="889">
        <f t="shared" si="5"/>
        <v>79152085.589000002</v>
      </c>
      <c r="I394" s="889">
        <f t="shared" si="5"/>
        <v>98535061.343527108</v>
      </c>
      <c r="J394" s="889">
        <f t="shared" si="5"/>
        <v>129164297.09</v>
      </c>
      <c r="K394" s="889">
        <f t="shared" si="5"/>
        <v>134566874.838</v>
      </c>
      <c r="L394" s="889">
        <f t="shared" si="5"/>
        <v>132654859.33</v>
      </c>
      <c r="M394" s="889">
        <f t="shared" si="5"/>
        <v>144305362</v>
      </c>
      <c r="N394" s="889">
        <f t="shared" si="5"/>
        <v>168591151</v>
      </c>
      <c r="O394" s="889">
        <v>184623929</v>
      </c>
      <c r="P394" s="889">
        <f t="shared" si="5"/>
        <v>209472357</v>
      </c>
      <c r="Q394" s="889">
        <v>224792055</v>
      </c>
      <c r="R394" s="1388">
        <v>243391234</v>
      </c>
      <c r="S394" s="1423">
        <v>266623097</v>
      </c>
    </row>
    <row r="395" spans="2:21" s="60" customFormat="1" ht="6" customHeight="1" x14ac:dyDescent="0.2">
      <c r="B395" s="1355"/>
      <c r="C395" s="1355"/>
      <c r="D395" s="1356"/>
      <c r="E395" s="1356"/>
      <c r="F395" s="1356"/>
      <c r="G395" s="1356"/>
      <c r="H395" s="1356"/>
      <c r="I395" s="1356"/>
      <c r="J395" s="1356"/>
      <c r="K395" s="1356"/>
      <c r="L395" s="1356"/>
      <c r="M395" s="1356"/>
      <c r="N395" s="1356"/>
      <c r="O395" s="1356"/>
      <c r="P395" s="1356"/>
      <c r="Q395" s="1356"/>
    </row>
    <row r="396" spans="2:21" s="60" customFormat="1" ht="10.5" customHeight="1" x14ac:dyDescent="0.2">
      <c r="B396" s="1241" t="s">
        <v>1122</v>
      </c>
      <c r="C396" s="455"/>
      <c r="R396" s="95"/>
      <c r="S396" s="95"/>
      <c r="T396" s="95"/>
      <c r="U396" s="95"/>
    </row>
    <row r="397" spans="2:21" s="60" customFormat="1" ht="10.5" customHeight="1" x14ac:dyDescent="0.2">
      <c r="B397" s="1241" t="s">
        <v>1123</v>
      </c>
      <c r="C397" s="455"/>
      <c r="R397" s="95"/>
      <c r="S397" s="95"/>
      <c r="T397" s="95"/>
      <c r="U397" s="95"/>
    </row>
    <row r="398" spans="2:21" s="60" customFormat="1" ht="10.5" customHeight="1" x14ac:dyDescent="0.2">
      <c r="B398" s="1241" t="s">
        <v>1124</v>
      </c>
      <c r="C398" s="455"/>
      <c r="K398" s="95"/>
      <c r="R398" s="95"/>
      <c r="S398" s="95"/>
      <c r="T398" s="95"/>
      <c r="U398" s="95"/>
    </row>
    <row r="399" spans="2:21" s="60" customFormat="1" ht="10.5" customHeight="1" x14ac:dyDescent="0.2">
      <c r="B399" s="455"/>
      <c r="C399" s="455"/>
      <c r="R399" s="95"/>
      <c r="S399" s="95"/>
      <c r="T399" s="95"/>
      <c r="U399" s="95"/>
    </row>
    <row r="400" spans="2:21" ht="10.5" customHeight="1" x14ac:dyDescent="0.2">
      <c r="B400" s="456"/>
      <c r="C400" s="456"/>
      <c r="Q400" s="56"/>
      <c r="R400" s="59"/>
      <c r="S400" s="59"/>
      <c r="T400" s="59"/>
      <c r="U400" s="59"/>
    </row>
    <row r="401" spans="1:21" ht="12" x14ac:dyDescent="0.2">
      <c r="B401" s="194" t="s">
        <v>30</v>
      </c>
      <c r="C401" s="194"/>
      <c r="D401" s="194"/>
      <c r="E401" s="194"/>
      <c r="F401" s="194"/>
      <c r="G401" s="194"/>
      <c r="H401" s="194"/>
      <c r="I401" s="194"/>
      <c r="J401" s="194"/>
      <c r="K401" s="194"/>
      <c r="L401" s="194"/>
      <c r="M401" s="194"/>
      <c r="N401" s="194"/>
      <c r="O401" s="194"/>
      <c r="P401" s="194"/>
      <c r="Q401" s="194"/>
      <c r="R401" s="205"/>
      <c r="S401" s="59"/>
      <c r="T401" s="59"/>
      <c r="U401" s="59"/>
    </row>
    <row r="402" spans="1:21" ht="11.25" customHeight="1" x14ac:dyDescent="0.2">
      <c r="B402" s="352" t="s">
        <v>514</v>
      </c>
      <c r="C402" s="353"/>
      <c r="D402" s="454" t="s">
        <v>325</v>
      </c>
      <c r="E402" s="354" t="s">
        <v>278</v>
      </c>
      <c r="F402" s="453" t="s">
        <v>715</v>
      </c>
      <c r="G402" s="452" t="s">
        <v>743</v>
      </c>
      <c r="H402" s="454" t="s">
        <v>496</v>
      </c>
      <c r="I402" s="463" t="s">
        <v>382</v>
      </c>
      <c r="J402" s="355">
        <v>39295</v>
      </c>
      <c r="K402" s="355">
        <v>39692</v>
      </c>
      <c r="L402" s="355">
        <v>40087</v>
      </c>
      <c r="M402" s="411" t="s">
        <v>332</v>
      </c>
      <c r="N402" s="411" t="s">
        <v>335</v>
      </c>
      <c r="O402" s="411" t="s">
        <v>1318</v>
      </c>
      <c r="P402" s="1129" t="s">
        <v>1356</v>
      </c>
      <c r="Q402" s="1129" t="s">
        <v>1357</v>
      </c>
      <c r="R402" s="1129" t="s">
        <v>1400</v>
      </c>
      <c r="S402" s="1129" t="s">
        <v>1495</v>
      </c>
      <c r="T402" s="47"/>
    </row>
    <row r="403" spans="1:21" ht="11.25" customHeight="1" x14ac:dyDescent="0.2">
      <c r="B403" s="356"/>
      <c r="C403" s="357"/>
      <c r="D403" s="1964" t="s">
        <v>493</v>
      </c>
      <c r="E403" s="1965"/>
      <c r="F403" s="1965"/>
      <c r="G403" s="1965"/>
      <c r="H403" s="1965"/>
      <c r="I403" s="1965"/>
      <c r="J403" s="1965"/>
      <c r="K403" s="1965"/>
      <c r="L403" s="1965"/>
      <c r="M403" s="1965"/>
      <c r="N403" s="1965"/>
      <c r="O403" s="1592"/>
      <c r="P403" s="1592"/>
      <c r="Q403" s="1592"/>
      <c r="R403" s="1592"/>
      <c r="S403" s="1593"/>
      <c r="T403" s="47"/>
    </row>
    <row r="404" spans="1:21" ht="15" customHeight="1" x14ac:dyDescent="0.2">
      <c r="B404" s="335" t="s">
        <v>49</v>
      </c>
      <c r="C404" s="336"/>
      <c r="D404" s="890">
        <v>2108442</v>
      </c>
      <c r="E404" s="890">
        <v>3012209</v>
      </c>
      <c r="F404" s="891">
        <v>2922415</v>
      </c>
      <c r="G404" s="892">
        <v>2507395</v>
      </c>
      <c r="H404" s="890">
        <v>2969268</v>
      </c>
      <c r="I404" s="890">
        <v>2941100</v>
      </c>
      <c r="J404" s="890">
        <v>3491404</v>
      </c>
      <c r="K404" s="890">
        <v>4425047</v>
      </c>
      <c r="L404" s="893">
        <v>5151228</v>
      </c>
      <c r="M404" s="1251">
        <v>4705483</v>
      </c>
      <c r="N404" s="1251">
        <v>5320492</v>
      </c>
      <c r="O404" s="1251">
        <v>5553072</v>
      </c>
      <c r="P404" s="1254">
        <v>6289785</v>
      </c>
      <c r="Q404" s="1256">
        <v>6365862</v>
      </c>
      <c r="R404" s="1375">
        <v>7414735</v>
      </c>
      <c r="S404" s="1375">
        <v>6732450</v>
      </c>
      <c r="T404" s="47"/>
    </row>
    <row r="405" spans="1:21" ht="15" customHeight="1" x14ac:dyDescent="0.2">
      <c r="B405" s="335" t="s">
        <v>56</v>
      </c>
      <c r="C405" s="336"/>
      <c r="D405" s="890">
        <v>18154</v>
      </c>
      <c r="E405" s="890">
        <v>19960</v>
      </c>
      <c r="F405" s="891">
        <v>26681</v>
      </c>
      <c r="G405" s="892">
        <v>28184</v>
      </c>
      <c r="H405" s="890">
        <v>27401</v>
      </c>
      <c r="I405" s="890">
        <v>32390</v>
      </c>
      <c r="J405" s="890">
        <v>40429</v>
      </c>
      <c r="K405" s="890">
        <v>48045</v>
      </c>
      <c r="L405" s="890">
        <v>45300</v>
      </c>
      <c r="M405" s="1252">
        <v>47840</v>
      </c>
      <c r="N405" s="1252">
        <v>50319</v>
      </c>
      <c r="O405" s="1252">
        <v>51974</v>
      </c>
      <c r="P405" s="1254">
        <v>64112</v>
      </c>
      <c r="Q405" s="1257">
        <v>70127</v>
      </c>
      <c r="R405" s="1375">
        <v>86989</v>
      </c>
      <c r="S405" s="1375">
        <v>93648</v>
      </c>
      <c r="T405" s="47"/>
    </row>
    <row r="406" spans="1:21" ht="15" customHeight="1" x14ac:dyDescent="0.2">
      <c r="B406" s="335" t="s">
        <v>51</v>
      </c>
      <c r="C406" s="336"/>
      <c r="D406" s="890">
        <v>130732</v>
      </c>
      <c r="E406" s="890">
        <v>157660</v>
      </c>
      <c r="F406" s="891">
        <v>149954</v>
      </c>
      <c r="G406" s="892">
        <v>167774</v>
      </c>
      <c r="H406" s="890">
        <v>171216</v>
      </c>
      <c r="I406" s="890">
        <v>218607</v>
      </c>
      <c r="J406" s="890">
        <v>249266</v>
      </c>
      <c r="K406" s="890">
        <v>283288</v>
      </c>
      <c r="L406" s="890">
        <v>277853</v>
      </c>
      <c r="M406" s="1252">
        <v>316002</v>
      </c>
      <c r="N406" s="1252">
        <v>362432</v>
      </c>
      <c r="O406" s="1252">
        <v>375878</v>
      </c>
      <c r="P406" s="1254">
        <v>471056</v>
      </c>
      <c r="Q406" s="1257">
        <v>391082</v>
      </c>
      <c r="R406" s="1375">
        <v>486618</v>
      </c>
      <c r="S406" s="1375">
        <v>517074</v>
      </c>
      <c r="T406" s="47"/>
    </row>
    <row r="407" spans="1:21" ht="15" customHeight="1" x14ac:dyDescent="0.2">
      <c r="B407" s="335" t="s">
        <v>55</v>
      </c>
      <c r="C407" s="336"/>
      <c r="D407" s="890">
        <v>34287</v>
      </c>
      <c r="E407" s="890">
        <v>45589</v>
      </c>
      <c r="F407" s="891">
        <v>58174</v>
      </c>
      <c r="G407" s="892">
        <v>55245</v>
      </c>
      <c r="H407" s="890">
        <v>69606</v>
      </c>
      <c r="I407" s="890">
        <v>81553</v>
      </c>
      <c r="J407" s="890">
        <v>97114</v>
      </c>
      <c r="K407" s="890">
        <v>108196</v>
      </c>
      <c r="L407" s="890">
        <v>106150</v>
      </c>
      <c r="M407" s="1252">
        <v>125412</v>
      </c>
      <c r="N407" s="1252">
        <v>142288</v>
      </c>
      <c r="O407" s="1252">
        <v>164883</v>
      </c>
      <c r="P407" s="1254">
        <v>190797</v>
      </c>
      <c r="Q407" s="1257">
        <v>187278</v>
      </c>
      <c r="R407" s="1375">
        <v>231773</v>
      </c>
      <c r="S407" s="1375">
        <v>231839</v>
      </c>
      <c r="T407" s="47"/>
    </row>
    <row r="408" spans="1:21" ht="15" customHeight="1" x14ac:dyDescent="0.2">
      <c r="B408" s="335" t="s">
        <v>92</v>
      </c>
      <c r="C408" s="336"/>
      <c r="D408" s="890">
        <v>39207</v>
      </c>
      <c r="E408" s="890">
        <v>50230</v>
      </c>
      <c r="F408" s="891">
        <v>72142</v>
      </c>
      <c r="G408" s="892">
        <v>66385</v>
      </c>
      <c r="H408" s="890">
        <v>76250</v>
      </c>
      <c r="I408" s="890">
        <v>91734</v>
      </c>
      <c r="J408" s="890">
        <v>98890</v>
      </c>
      <c r="K408" s="890">
        <v>112337</v>
      </c>
      <c r="L408" s="890">
        <v>126964</v>
      </c>
      <c r="M408" s="1252">
        <v>128792</v>
      </c>
      <c r="N408" s="1252">
        <v>125109</v>
      </c>
      <c r="O408" s="1252">
        <v>154675</v>
      </c>
      <c r="P408" s="1254">
        <v>172645</v>
      </c>
      <c r="Q408" s="1257">
        <v>156618</v>
      </c>
      <c r="R408" s="1375">
        <v>207395</v>
      </c>
      <c r="S408" s="1375">
        <v>193424</v>
      </c>
      <c r="T408" s="47"/>
    </row>
    <row r="409" spans="1:21" ht="15" customHeight="1" x14ac:dyDescent="0.2">
      <c r="B409" s="335" t="s">
        <v>58</v>
      </c>
      <c r="C409" s="336"/>
      <c r="D409" s="890">
        <v>120080</v>
      </c>
      <c r="E409" s="890">
        <v>130580</v>
      </c>
      <c r="F409" s="891">
        <v>148440</v>
      </c>
      <c r="G409" s="892">
        <v>170479</v>
      </c>
      <c r="H409" s="890">
        <v>186320</v>
      </c>
      <c r="I409" s="890">
        <v>228696</v>
      </c>
      <c r="J409" s="890">
        <v>268013</v>
      </c>
      <c r="K409" s="890">
        <v>340222</v>
      </c>
      <c r="L409" s="890">
        <v>340719</v>
      </c>
      <c r="M409" s="1252">
        <v>369697</v>
      </c>
      <c r="N409" s="1252">
        <v>387064</v>
      </c>
      <c r="O409" s="1252">
        <v>460976</v>
      </c>
      <c r="P409" s="1254">
        <v>575029</v>
      </c>
      <c r="Q409" s="1257">
        <v>511354</v>
      </c>
      <c r="R409" s="1375">
        <v>678065</v>
      </c>
      <c r="S409" s="1375">
        <v>649246</v>
      </c>
      <c r="T409" s="47"/>
    </row>
    <row r="410" spans="1:21" ht="15" customHeight="1" x14ac:dyDescent="0.2">
      <c r="B410" s="335" t="s">
        <v>59</v>
      </c>
      <c r="C410" s="336"/>
      <c r="D410" s="890">
        <v>103877</v>
      </c>
      <c r="E410" s="890">
        <v>132093</v>
      </c>
      <c r="F410" s="891">
        <v>142760</v>
      </c>
      <c r="G410" s="892">
        <v>122061</v>
      </c>
      <c r="H410" s="890">
        <v>95280</v>
      </c>
      <c r="I410" s="890">
        <v>84457</v>
      </c>
      <c r="J410" s="890">
        <v>90516</v>
      </c>
      <c r="K410" s="890">
        <v>108055</v>
      </c>
      <c r="L410" s="890">
        <v>100788</v>
      </c>
      <c r="M410" s="1252">
        <v>103781</v>
      </c>
      <c r="N410" s="1252">
        <v>121215</v>
      </c>
      <c r="O410" s="1252">
        <v>124615</v>
      </c>
      <c r="P410" s="1254">
        <v>122795</v>
      </c>
      <c r="Q410" s="1257">
        <v>140727</v>
      </c>
      <c r="R410" s="1375">
        <v>155290</v>
      </c>
      <c r="S410" s="1375">
        <v>154484</v>
      </c>
      <c r="T410" s="47"/>
    </row>
    <row r="411" spans="1:21" ht="15" customHeight="1" x14ac:dyDescent="0.2">
      <c r="B411" s="1649" t="s">
        <v>1460</v>
      </c>
      <c r="C411" s="1650"/>
      <c r="D411" s="890">
        <v>888830</v>
      </c>
      <c r="E411" s="890">
        <v>1289855</v>
      </c>
      <c r="F411" s="891">
        <v>1364642</v>
      </c>
      <c r="G411" s="892">
        <v>1256072</v>
      </c>
      <c r="H411" s="890">
        <v>1310736</v>
      </c>
      <c r="I411" s="890">
        <v>1559959</v>
      </c>
      <c r="J411" s="890">
        <v>1705005</v>
      </c>
      <c r="K411" s="890">
        <v>1835474</v>
      </c>
      <c r="L411" s="890">
        <v>2039295</v>
      </c>
      <c r="M411" s="1252">
        <v>2120929</v>
      </c>
      <c r="N411" s="1252">
        <v>2813746</v>
      </c>
      <c r="O411" s="1252">
        <v>2972129</v>
      </c>
      <c r="P411" s="1254">
        <v>297661</v>
      </c>
      <c r="Q411" s="1257">
        <v>3651702</v>
      </c>
      <c r="R411" s="1375">
        <v>4897616</v>
      </c>
      <c r="S411" s="1375">
        <v>5165011</v>
      </c>
      <c r="T411" s="47"/>
    </row>
    <row r="412" spans="1:21" ht="15" customHeight="1" x14ac:dyDescent="0.2">
      <c r="B412" s="335" t="s">
        <v>54</v>
      </c>
      <c r="C412" s="336"/>
      <c r="D412" s="890">
        <v>21029</v>
      </c>
      <c r="E412" s="890">
        <v>29818</v>
      </c>
      <c r="F412" s="891">
        <v>20703</v>
      </c>
      <c r="G412" s="892">
        <v>33797</v>
      </c>
      <c r="H412" s="890">
        <v>38266</v>
      </c>
      <c r="I412" s="890">
        <v>39813</v>
      </c>
      <c r="J412" s="890">
        <v>41993</v>
      </c>
      <c r="K412" s="890">
        <v>57100</v>
      </c>
      <c r="L412" s="890">
        <v>58942</v>
      </c>
      <c r="M412" s="1252">
        <v>53145</v>
      </c>
      <c r="N412" s="1252">
        <v>32217</v>
      </c>
      <c r="O412" s="1252">
        <v>46536</v>
      </c>
      <c r="P412" s="1254">
        <v>44062</v>
      </c>
      <c r="Q412" s="1257">
        <v>42652</v>
      </c>
      <c r="R412" s="1375">
        <v>50668</v>
      </c>
      <c r="S412" s="1375">
        <v>50451</v>
      </c>
      <c r="T412" s="47"/>
    </row>
    <row r="413" spans="1:21" ht="15" customHeight="1" x14ac:dyDescent="0.2">
      <c r="A413" s="151">
        <v>80</v>
      </c>
      <c r="B413" s="1649" t="s">
        <v>57</v>
      </c>
      <c r="C413" s="1650"/>
      <c r="D413" s="890">
        <v>84061</v>
      </c>
      <c r="E413" s="890">
        <v>102722</v>
      </c>
      <c r="F413" s="891">
        <v>102512</v>
      </c>
      <c r="G413" s="892">
        <v>91720</v>
      </c>
      <c r="H413" s="890">
        <v>97478</v>
      </c>
      <c r="I413" s="890">
        <v>118741</v>
      </c>
      <c r="J413" s="890">
        <v>153265</v>
      </c>
      <c r="K413" s="890">
        <v>181784</v>
      </c>
      <c r="L413" s="890">
        <v>161790</v>
      </c>
      <c r="M413" s="1252">
        <v>184765</v>
      </c>
      <c r="N413" s="1252">
        <v>204644</v>
      </c>
      <c r="O413" s="1252">
        <v>222665</v>
      </c>
      <c r="P413" s="1254">
        <v>267666</v>
      </c>
      <c r="Q413" s="1257">
        <v>267441</v>
      </c>
      <c r="R413" s="1375">
        <v>290917</v>
      </c>
      <c r="S413" s="1375">
        <v>292091</v>
      </c>
      <c r="T413" s="47"/>
    </row>
    <row r="414" spans="1:21" ht="15" customHeight="1" x14ac:dyDescent="0.2">
      <c r="B414" s="1649" t="s">
        <v>89</v>
      </c>
      <c r="C414" s="1650"/>
      <c r="D414" s="890">
        <v>30170</v>
      </c>
      <c r="E414" s="890">
        <v>33429</v>
      </c>
      <c r="F414" s="891">
        <v>38144</v>
      </c>
      <c r="G414" s="892">
        <v>36303</v>
      </c>
      <c r="H414" s="890">
        <v>40340</v>
      </c>
      <c r="I414" s="890">
        <v>39893</v>
      </c>
      <c r="J414" s="890">
        <v>47002</v>
      </c>
      <c r="K414" s="890">
        <v>56761</v>
      </c>
      <c r="L414" s="890">
        <v>52029</v>
      </c>
      <c r="M414" s="1252">
        <v>57078</v>
      </c>
      <c r="N414" s="1252">
        <v>60223</v>
      </c>
      <c r="O414" s="1252">
        <v>57795</v>
      </c>
      <c r="P414" s="1254">
        <v>66357</v>
      </c>
      <c r="Q414" s="1257">
        <v>60656</v>
      </c>
      <c r="R414" s="1375">
        <v>64624</v>
      </c>
      <c r="S414" s="1375">
        <v>68892</v>
      </c>
      <c r="T414" s="47"/>
    </row>
    <row r="415" spans="1:21" ht="15" customHeight="1" x14ac:dyDescent="0.2">
      <c r="B415" s="1649" t="s">
        <v>53</v>
      </c>
      <c r="C415" s="1650"/>
      <c r="D415" s="890">
        <v>41919</v>
      </c>
      <c r="E415" s="890">
        <v>56418</v>
      </c>
      <c r="F415" s="891">
        <v>68558</v>
      </c>
      <c r="G415" s="892">
        <v>59729</v>
      </c>
      <c r="H415" s="890">
        <v>65261</v>
      </c>
      <c r="I415" s="890">
        <v>86218</v>
      </c>
      <c r="J415" s="890">
        <v>100075</v>
      </c>
      <c r="K415" s="890">
        <v>128303</v>
      </c>
      <c r="L415" s="890">
        <v>120002</v>
      </c>
      <c r="M415" s="1252">
        <v>146363</v>
      </c>
      <c r="N415" s="1252">
        <v>177817</v>
      </c>
      <c r="O415" s="1252">
        <v>175123</v>
      </c>
      <c r="P415" s="1254">
        <v>179507</v>
      </c>
      <c r="Q415" s="1257">
        <v>200073</v>
      </c>
      <c r="R415" s="1375">
        <v>240598</v>
      </c>
      <c r="S415" s="1375">
        <v>277597</v>
      </c>
      <c r="T415" s="47"/>
    </row>
    <row r="416" spans="1:21" ht="15" customHeight="1" x14ac:dyDescent="0.2">
      <c r="B416" s="335" t="s">
        <v>50</v>
      </c>
      <c r="C416" s="336"/>
      <c r="D416" s="890">
        <v>575593</v>
      </c>
      <c r="E416" s="890">
        <v>694208</v>
      </c>
      <c r="F416" s="891">
        <v>818436</v>
      </c>
      <c r="G416" s="892">
        <v>780033</v>
      </c>
      <c r="H416" s="890">
        <v>955138</v>
      </c>
      <c r="I416" s="890">
        <v>1010199</v>
      </c>
      <c r="J416" s="890">
        <v>1210988</v>
      </c>
      <c r="K416" s="890">
        <v>1489552</v>
      </c>
      <c r="L416" s="890">
        <v>1555103</v>
      </c>
      <c r="M416" s="1252">
        <v>1547928</v>
      </c>
      <c r="N416" s="1252">
        <v>1588679</v>
      </c>
      <c r="O416" s="1252">
        <v>1866363</v>
      </c>
      <c r="P416" s="1254">
        <v>2018592</v>
      </c>
      <c r="Q416" s="1257">
        <v>2101255</v>
      </c>
      <c r="R416" s="1375">
        <v>2433365</v>
      </c>
      <c r="S416" s="1375">
        <v>2427180</v>
      </c>
      <c r="T416" s="47"/>
    </row>
    <row r="417" spans="2:20" ht="15" customHeight="1" x14ac:dyDescent="0.2">
      <c r="B417" s="356" t="s">
        <v>52</v>
      </c>
      <c r="C417" s="357"/>
      <c r="D417" s="894">
        <v>423418</v>
      </c>
      <c r="E417" s="894">
        <v>515958</v>
      </c>
      <c r="F417" s="895">
        <v>558224</v>
      </c>
      <c r="G417" s="896">
        <v>456778</v>
      </c>
      <c r="H417" s="894">
        <v>519492</v>
      </c>
      <c r="I417" s="894">
        <v>772555</v>
      </c>
      <c r="J417" s="894">
        <v>1061169</v>
      </c>
      <c r="K417" s="894">
        <v>998779</v>
      </c>
      <c r="L417" s="894">
        <v>1210635</v>
      </c>
      <c r="M417" s="1253">
        <v>1129840</v>
      </c>
      <c r="N417" s="1253">
        <v>1157287</v>
      </c>
      <c r="O417" s="1253">
        <v>1633100</v>
      </c>
      <c r="P417" s="1255">
        <v>1849056</v>
      </c>
      <c r="Q417" s="1258">
        <v>1647995</v>
      </c>
      <c r="R417" s="1376">
        <v>2229729</v>
      </c>
      <c r="S417" s="1376">
        <v>1534736</v>
      </c>
      <c r="T417" s="47"/>
    </row>
    <row r="418" spans="2:20" ht="13.5" customHeight="1" x14ac:dyDescent="0.2">
      <c r="B418" s="218" t="s">
        <v>1125</v>
      </c>
      <c r="C418" s="205"/>
      <c r="D418" s="195"/>
      <c r="E418" s="195"/>
      <c r="F418" s="195"/>
      <c r="G418" s="195"/>
      <c r="H418" s="195"/>
      <c r="I418" s="195"/>
      <c r="J418" s="195"/>
      <c r="K418" s="195"/>
      <c r="L418" s="1046"/>
      <c r="M418" s="195"/>
      <c r="N418" s="195"/>
      <c r="O418" s="58"/>
      <c r="P418" s="59"/>
      <c r="T418" s="47"/>
    </row>
    <row r="419" spans="2:20" ht="14.25" customHeight="1" x14ac:dyDescent="0.2">
      <c r="B419" s="206"/>
      <c r="C419" s="205"/>
      <c r="D419" s="195"/>
      <c r="E419" s="195"/>
      <c r="F419" s="195"/>
      <c r="G419" s="195"/>
      <c r="H419" s="195"/>
      <c r="I419" s="195"/>
      <c r="J419" s="195"/>
      <c r="K419" s="195"/>
      <c r="L419" s="195"/>
      <c r="M419" s="195"/>
      <c r="N419" s="195"/>
      <c r="O419" s="195"/>
      <c r="P419" s="195"/>
      <c r="Q419" s="195"/>
      <c r="R419" s="195"/>
      <c r="S419" s="58"/>
      <c r="T419" s="59"/>
    </row>
    <row r="420" spans="2:20" x14ac:dyDescent="0.2">
      <c r="R420" s="59"/>
      <c r="S420" s="59"/>
      <c r="T420" s="59"/>
    </row>
    <row r="421" spans="2:20" x14ac:dyDescent="0.2">
      <c r="R421" s="59"/>
      <c r="S421" s="59"/>
      <c r="T421" s="59"/>
    </row>
    <row r="422" spans="2:20" x14ac:dyDescent="0.2">
      <c r="R422" s="59"/>
      <c r="S422" s="59"/>
      <c r="T422" s="59"/>
    </row>
    <row r="423" spans="2:20" x14ac:dyDescent="0.2">
      <c r="R423" s="59"/>
      <c r="S423" s="59"/>
      <c r="T423" s="59"/>
    </row>
    <row r="424" spans="2:20" x14ac:dyDescent="0.2">
      <c r="R424" s="59"/>
      <c r="S424" s="59"/>
      <c r="T424" s="59"/>
    </row>
    <row r="425" spans="2:20" x14ac:dyDescent="0.2">
      <c r="R425" s="59"/>
      <c r="S425" s="59"/>
      <c r="T425" s="59"/>
    </row>
    <row r="426" spans="2:20" x14ac:dyDescent="0.2">
      <c r="R426" s="59"/>
      <c r="S426" s="59"/>
      <c r="T426" s="59"/>
    </row>
    <row r="427" spans="2:20" x14ac:dyDescent="0.2">
      <c r="R427" s="59"/>
      <c r="S427" s="59"/>
      <c r="T427" s="59"/>
    </row>
    <row r="428" spans="2:20" x14ac:dyDescent="0.2">
      <c r="R428" s="59"/>
      <c r="S428" s="59"/>
      <c r="T428" s="59"/>
    </row>
    <row r="429" spans="2:20" x14ac:dyDescent="0.2">
      <c r="R429" s="59"/>
      <c r="S429" s="59"/>
      <c r="T429" s="59"/>
    </row>
    <row r="430" spans="2:20" x14ac:dyDescent="0.2">
      <c r="R430" s="59"/>
      <c r="S430" s="59"/>
      <c r="T430" s="59"/>
    </row>
    <row r="431" spans="2:20" x14ac:dyDescent="0.2">
      <c r="R431" s="59"/>
      <c r="S431" s="59"/>
      <c r="T431" s="59"/>
    </row>
    <row r="432" spans="2:20" x14ac:dyDescent="0.2">
      <c r="R432" s="59"/>
      <c r="S432" s="59"/>
      <c r="T432" s="59"/>
    </row>
    <row r="433" spans="18:20" x14ac:dyDescent="0.2">
      <c r="R433" s="59"/>
      <c r="S433" s="59"/>
      <c r="T433" s="59"/>
    </row>
    <row r="434" spans="18:20" x14ac:dyDescent="0.2">
      <c r="R434" s="59"/>
      <c r="S434" s="59"/>
      <c r="T434" s="59"/>
    </row>
    <row r="435" spans="18:20" x14ac:dyDescent="0.2">
      <c r="R435" s="59"/>
      <c r="S435" s="59"/>
      <c r="T435" s="59"/>
    </row>
    <row r="436" spans="18:20" x14ac:dyDescent="0.2">
      <c r="R436" s="59"/>
      <c r="S436" s="59"/>
      <c r="T436" s="59"/>
    </row>
    <row r="437" spans="18:20" x14ac:dyDescent="0.2">
      <c r="R437" s="59"/>
      <c r="S437" s="59"/>
      <c r="T437" s="59"/>
    </row>
    <row r="438" spans="18:20" x14ac:dyDescent="0.2">
      <c r="R438" s="59"/>
      <c r="S438" s="59"/>
      <c r="T438" s="59"/>
    </row>
    <row r="439" spans="18:20" x14ac:dyDescent="0.2">
      <c r="R439" s="59"/>
      <c r="S439" s="59"/>
      <c r="T439" s="59"/>
    </row>
    <row r="440" spans="18:20" x14ac:dyDescent="0.2">
      <c r="R440" s="59"/>
      <c r="S440" s="59"/>
      <c r="T440" s="59"/>
    </row>
    <row r="441" spans="18:20" x14ac:dyDescent="0.2">
      <c r="R441" s="59"/>
      <c r="S441" s="59"/>
      <c r="T441" s="59"/>
    </row>
    <row r="442" spans="18:20" x14ac:dyDescent="0.2">
      <c r="R442" s="59"/>
      <c r="S442" s="59"/>
      <c r="T442" s="59"/>
    </row>
    <row r="443" spans="18:20" x14ac:dyDescent="0.2">
      <c r="R443" s="59"/>
      <c r="S443" s="59"/>
      <c r="T443" s="59"/>
    </row>
    <row r="444" spans="18:20" x14ac:dyDescent="0.2">
      <c r="R444" s="59"/>
      <c r="S444" s="59"/>
      <c r="T444" s="59"/>
    </row>
    <row r="445" spans="18:20" x14ac:dyDescent="0.2">
      <c r="R445" s="59"/>
      <c r="S445" s="59"/>
      <c r="T445" s="59"/>
    </row>
    <row r="446" spans="18:20" x14ac:dyDescent="0.2">
      <c r="R446" s="59"/>
      <c r="S446" s="59"/>
      <c r="T446" s="59"/>
    </row>
    <row r="447" spans="18:20" x14ac:dyDescent="0.2">
      <c r="R447" s="59"/>
      <c r="S447" s="59"/>
      <c r="T447" s="59"/>
    </row>
    <row r="448" spans="18:20" x14ac:dyDescent="0.2">
      <c r="R448" s="59"/>
      <c r="S448" s="59"/>
      <c r="T448" s="59"/>
    </row>
    <row r="449" spans="18:20" x14ac:dyDescent="0.2">
      <c r="R449" s="59"/>
      <c r="S449" s="59"/>
      <c r="T449" s="59"/>
    </row>
    <row r="450" spans="18:20" x14ac:dyDescent="0.2">
      <c r="R450" s="59"/>
      <c r="S450" s="59"/>
      <c r="T450" s="59"/>
    </row>
    <row r="451" spans="18:20" x14ac:dyDescent="0.2">
      <c r="R451" s="59"/>
      <c r="S451" s="59"/>
      <c r="T451" s="59"/>
    </row>
    <row r="452" spans="18:20" x14ac:dyDescent="0.2">
      <c r="R452" s="59"/>
      <c r="S452" s="59"/>
      <c r="T452" s="59"/>
    </row>
    <row r="453" spans="18:20" x14ac:dyDescent="0.2">
      <c r="R453" s="59"/>
      <c r="S453" s="59"/>
      <c r="T453" s="59"/>
    </row>
    <row r="454" spans="18:20" x14ac:dyDescent="0.2">
      <c r="R454" s="59"/>
      <c r="S454" s="59"/>
      <c r="T454" s="59"/>
    </row>
    <row r="455" spans="18:20" x14ac:dyDescent="0.2">
      <c r="R455" s="59"/>
      <c r="S455" s="59"/>
      <c r="T455" s="59"/>
    </row>
    <row r="456" spans="18:20" x14ac:dyDescent="0.2">
      <c r="R456" s="59"/>
      <c r="S456" s="59"/>
      <c r="T456" s="59"/>
    </row>
    <row r="457" spans="18:20" x14ac:dyDescent="0.2">
      <c r="R457" s="59"/>
      <c r="S457" s="59"/>
      <c r="T457" s="59"/>
    </row>
    <row r="458" spans="18:20" x14ac:dyDescent="0.2">
      <c r="R458" s="59"/>
      <c r="S458" s="59"/>
      <c r="T458" s="59"/>
    </row>
    <row r="459" spans="18:20" x14ac:dyDescent="0.2">
      <c r="R459" s="59"/>
      <c r="S459" s="59"/>
      <c r="T459" s="59"/>
    </row>
    <row r="460" spans="18:20" x14ac:dyDescent="0.2">
      <c r="R460" s="59"/>
      <c r="S460" s="59"/>
      <c r="T460" s="59"/>
    </row>
    <row r="461" spans="18:20" x14ac:dyDescent="0.2">
      <c r="R461" s="59"/>
      <c r="S461" s="59"/>
      <c r="T461" s="59"/>
    </row>
    <row r="462" spans="18:20" x14ac:dyDescent="0.2">
      <c r="R462" s="59"/>
      <c r="S462" s="59"/>
      <c r="T462" s="59"/>
    </row>
    <row r="463" spans="18:20" x14ac:dyDescent="0.2">
      <c r="R463" s="59"/>
      <c r="S463" s="59"/>
      <c r="T463" s="59"/>
    </row>
    <row r="464" spans="18:20" x14ac:dyDescent="0.2">
      <c r="R464" s="59"/>
      <c r="S464" s="59"/>
      <c r="T464" s="59"/>
    </row>
    <row r="465" spans="18:20" x14ac:dyDescent="0.2">
      <c r="R465" s="59"/>
      <c r="S465" s="59"/>
      <c r="T465" s="59"/>
    </row>
    <row r="466" spans="18:20" x14ac:dyDescent="0.2">
      <c r="R466" s="59"/>
      <c r="S466" s="59"/>
      <c r="T466" s="59"/>
    </row>
    <row r="467" spans="18:20" x14ac:dyDescent="0.2">
      <c r="R467" s="59"/>
      <c r="S467" s="59"/>
      <c r="T467" s="59"/>
    </row>
    <row r="468" spans="18:20" x14ac:dyDescent="0.2">
      <c r="R468" s="59"/>
      <c r="S468" s="59"/>
      <c r="T468" s="59"/>
    </row>
    <row r="469" spans="18:20" x14ac:dyDescent="0.2">
      <c r="R469" s="59"/>
      <c r="S469" s="59"/>
      <c r="T469" s="59"/>
    </row>
    <row r="470" spans="18:20" x14ac:dyDescent="0.2">
      <c r="R470" s="59"/>
      <c r="S470" s="59"/>
      <c r="T470" s="59"/>
    </row>
    <row r="471" spans="18:20" x14ac:dyDescent="0.2">
      <c r="R471" s="59"/>
      <c r="S471" s="59"/>
      <c r="T471" s="59"/>
    </row>
    <row r="472" spans="18:20" x14ac:dyDescent="0.2">
      <c r="R472" s="59"/>
      <c r="S472" s="59"/>
      <c r="T472" s="59"/>
    </row>
    <row r="473" spans="18:20" x14ac:dyDescent="0.2">
      <c r="R473" s="59"/>
      <c r="S473" s="59"/>
      <c r="T473" s="59"/>
    </row>
    <row r="474" spans="18:20" x14ac:dyDescent="0.2">
      <c r="R474" s="59"/>
      <c r="S474" s="59"/>
      <c r="T474" s="59"/>
    </row>
    <row r="475" spans="18:20" x14ac:dyDescent="0.2">
      <c r="R475" s="59"/>
      <c r="S475" s="59"/>
      <c r="T475" s="59"/>
    </row>
    <row r="476" spans="18:20" x14ac:dyDescent="0.2">
      <c r="R476" s="59"/>
      <c r="S476" s="59"/>
      <c r="T476" s="59"/>
    </row>
    <row r="477" spans="18:20" x14ac:dyDescent="0.2">
      <c r="R477" s="59"/>
      <c r="S477" s="59"/>
      <c r="T477" s="59"/>
    </row>
    <row r="478" spans="18:20" x14ac:dyDescent="0.2">
      <c r="R478" s="59"/>
      <c r="S478" s="59"/>
      <c r="T478" s="59"/>
    </row>
    <row r="479" spans="18:20" x14ac:dyDescent="0.2">
      <c r="R479" s="59"/>
      <c r="S479" s="59"/>
      <c r="T479" s="59"/>
    </row>
    <row r="480" spans="18:20" x14ac:dyDescent="0.2">
      <c r="R480" s="59"/>
      <c r="S480" s="59"/>
      <c r="T480" s="59"/>
    </row>
    <row r="481" spans="18:20" x14ac:dyDescent="0.2">
      <c r="R481" s="59"/>
      <c r="S481" s="59"/>
      <c r="T481" s="59"/>
    </row>
    <row r="482" spans="18:20" x14ac:dyDescent="0.2">
      <c r="R482" s="59"/>
      <c r="S482" s="59"/>
      <c r="T482" s="59"/>
    </row>
    <row r="483" spans="18:20" x14ac:dyDescent="0.2">
      <c r="R483" s="59"/>
      <c r="S483" s="59"/>
      <c r="T483" s="59"/>
    </row>
    <row r="484" spans="18:20" x14ac:dyDescent="0.2">
      <c r="R484" s="59"/>
      <c r="S484" s="59"/>
      <c r="T484" s="59"/>
    </row>
    <row r="485" spans="18:20" x14ac:dyDescent="0.2">
      <c r="R485" s="59"/>
      <c r="S485" s="59"/>
      <c r="T485" s="59"/>
    </row>
    <row r="486" spans="18:20" x14ac:dyDescent="0.2">
      <c r="R486" s="59"/>
      <c r="S486" s="59"/>
      <c r="T486" s="59"/>
    </row>
    <row r="487" spans="18:20" x14ac:dyDescent="0.2">
      <c r="R487" s="59"/>
      <c r="S487" s="59"/>
      <c r="T487" s="59"/>
    </row>
    <row r="488" spans="18:20" x14ac:dyDescent="0.2">
      <c r="R488" s="59"/>
      <c r="S488" s="59"/>
      <c r="T488" s="59"/>
    </row>
    <row r="489" spans="18:20" x14ac:dyDescent="0.2">
      <c r="R489" s="59"/>
      <c r="S489" s="59"/>
      <c r="T489" s="59"/>
    </row>
    <row r="490" spans="18:20" x14ac:dyDescent="0.2">
      <c r="R490" s="59"/>
      <c r="S490" s="59"/>
      <c r="T490" s="59"/>
    </row>
    <row r="491" spans="18:20" x14ac:dyDescent="0.2">
      <c r="R491" s="59"/>
      <c r="S491" s="59"/>
      <c r="T491" s="59"/>
    </row>
    <row r="492" spans="18:20" x14ac:dyDescent="0.2">
      <c r="R492" s="59"/>
      <c r="S492" s="59"/>
      <c r="T492" s="59"/>
    </row>
    <row r="493" spans="18:20" x14ac:dyDescent="0.2">
      <c r="R493" s="59"/>
      <c r="S493" s="59"/>
      <c r="T493" s="59"/>
    </row>
    <row r="494" spans="18:20" x14ac:dyDescent="0.2">
      <c r="R494" s="59"/>
      <c r="S494" s="59"/>
      <c r="T494" s="59"/>
    </row>
    <row r="495" spans="18:20" x14ac:dyDescent="0.2">
      <c r="R495" s="59"/>
      <c r="S495" s="59"/>
      <c r="T495" s="59"/>
    </row>
    <row r="496" spans="18:20" x14ac:dyDescent="0.2">
      <c r="R496" s="59"/>
      <c r="S496" s="59"/>
      <c r="T496" s="59"/>
    </row>
    <row r="497" spans="18:20" x14ac:dyDescent="0.2">
      <c r="R497" s="59"/>
      <c r="S497" s="59"/>
      <c r="T497" s="59"/>
    </row>
    <row r="498" spans="18:20" x14ac:dyDescent="0.2">
      <c r="R498" s="59"/>
      <c r="S498" s="59"/>
      <c r="T498" s="59"/>
    </row>
    <row r="499" spans="18:20" x14ac:dyDescent="0.2">
      <c r="R499" s="59"/>
      <c r="S499" s="59"/>
      <c r="T499" s="59"/>
    </row>
    <row r="500" spans="18:20" x14ac:dyDescent="0.2">
      <c r="R500" s="59"/>
      <c r="S500" s="59"/>
      <c r="T500" s="59"/>
    </row>
    <row r="501" spans="18:20" x14ac:dyDescent="0.2">
      <c r="R501" s="59"/>
      <c r="S501" s="59"/>
      <c r="T501" s="59"/>
    </row>
    <row r="502" spans="18:20" x14ac:dyDescent="0.2">
      <c r="R502" s="59"/>
      <c r="S502" s="59"/>
      <c r="T502" s="59"/>
    </row>
    <row r="503" spans="18:20" x14ac:dyDescent="0.2">
      <c r="R503" s="59"/>
      <c r="S503" s="59"/>
      <c r="T503" s="59"/>
    </row>
    <row r="504" spans="18:20" x14ac:dyDescent="0.2">
      <c r="R504" s="59"/>
      <c r="S504" s="59"/>
      <c r="T504" s="59"/>
    </row>
    <row r="505" spans="18:20" x14ac:dyDescent="0.2">
      <c r="R505" s="59"/>
      <c r="S505" s="59"/>
      <c r="T505" s="59"/>
    </row>
    <row r="506" spans="18:20" x14ac:dyDescent="0.2">
      <c r="R506" s="59"/>
      <c r="S506" s="59"/>
      <c r="T506" s="59"/>
    </row>
    <row r="507" spans="18:20" x14ac:dyDescent="0.2">
      <c r="R507" s="59"/>
      <c r="S507" s="59"/>
      <c r="T507" s="59"/>
    </row>
    <row r="508" spans="18:20" x14ac:dyDescent="0.2">
      <c r="R508" s="59"/>
      <c r="S508" s="59"/>
      <c r="T508" s="59"/>
    </row>
    <row r="509" spans="18:20" x14ac:dyDescent="0.2">
      <c r="R509" s="59"/>
      <c r="S509" s="59"/>
      <c r="T509" s="59"/>
    </row>
    <row r="510" spans="18:20" x14ac:dyDescent="0.2">
      <c r="R510" s="59"/>
      <c r="S510" s="59"/>
      <c r="T510" s="59"/>
    </row>
    <row r="511" spans="18:20" x14ac:dyDescent="0.2">
      <c r="R511" s="59"/>
      <c r="S511" s="59"/>
      <c r="T511" s="59"/>
    </row>
    <row r="512" spans="18:20" x14ac:dyDescent="0.2">
      <c r="R512" s="59"/>
      <c r="S512" s="59"/>
      <c r="T512" s="59"/>
    </row>
    <row r="513" spans="18:20" x14ac:dyDescent="0.2">
      <c r="R513" s="59"/>
      <c r="S513" s="59"/>
      <c r="T513" s="59"/>
    </row>
    <row r="514" spans="18:20" x14ac:dyDescent="0.2">
      <c r="R514" s="59"/>
      <c r="S514" s="59"/>
      <c r="T514" s="59"/>
    </row>
    <row r="515" spans="18:20" x14ac:dyDescent="0.2">
      <c r="R515" s="59"/>
      <c r="S515" s="59"/>
      <c r="T515" s="59"/>
    </row>
    <row r="516" spans="18:20" x14ac:dyDescent="0.2">
      <c r="R516" s="59"/>
      <c r="S516" s="59"/>
      <c r="T516" s="59"/>
    </row>
    <row r="517" spans="18:20" x14ac:dyDescent="0.2">
      <c r="R517" s="59"/>
      <c r="S517" s="59"/>
      <c r="T517" s="59"/>
    </row>
    <row r="518" spans="18:20" x14ac:dyDescent="0.2">
      <c r="R518" s="59"/>
      <c r="S518" s="59"/>
      <c r="T518" s="59"/>
    </row>
    <row r="519" spans="18:20" x14ac:dyDescent="0.2">
      <c r="R519" s="59"/>
      <c r="S519" s="59"/>
      <c r="T519" s="59"/>
    </row>
    <row r="520" spans="18:20" x14ac:dyDescent="0.2">
      <c r="R520" s="59"/>
      <c r="S520" s="59"/>
      <c r="T520" s="59"/>
    </row>
    <row r="521" spans="18:20" x14ac:dyDescent="0.2">
      <c r="R521" s="59"/>
      <c r="S521" s="59"/>
      <c r="T521" s="59"/>
    </row>
    <row r="522" spans="18:20" x14ac:dyDescent="0.2">
      <c r="R522" s="59"/>
      <c r="S522" s="59"/>
      <c r="T522" s="59"/>
    </row>
    <row r="523" spans="18:20" x14ac:dyDescent="0.2">
      <c r="R523" s="59"/>
      <c r="S523" s="59"/>
      <c r="T523" s="59"/>
    </row>
    <row r="524" spans="18:20" x14ac:dyDescent="0.2">
      <c r="R524" s="59"/>
      <c r="S524" s="59"/>
      <c r="T524" s="59"/>
    </row>
    <row r="525" spans="18:20" x14ac:dyDescent="0.2">
      <c r="R525" s="59"/>
      <c r="S525" s="59"/>
      <c r="T525" s="59"/>
    </row>
    <row r="526" spans="18:20" x14ac:dyDescent="0.2">
      <c r="R526" s="59"/>
      <c r="S526" s="59"/>
      <c r="T526" s="59"/>
    </row>
    <row r="527" spans="18:20" x14ac:dyDescent="0.2">
      <c r="R527" s="59"/>
      <c r="S527" s="59"/>
      <c r="T527" s="59"/>
    </row>
    <row r="528" spans="18:20" x14ac:dyDescent="0.2">
      <c r="R528" s="59"/>
      <c r="S528" s="59"/>
      <c r="T528" s="59"/>
    </row>
    <row r="529" spans="18:20" x14ac:dyDescent="0.2">
      <c r="R529" s="59"/>
      <c r="S529" s="59"/>
      <c r="T529" s="59"/>
    </row>
    <row r="530" spans="18:20" x14ac:dyDescent="0.2">
      <c r="R530" s="59"/>
      <c r="S530" s="59"/>
      <c r="T530" s="59"/>
    </row>
    <row r="531" spans="18:20" x14ac:dyDescent="0.2">
      <c r="R531" s="59"/>
      <c r="S531" s="59"/>
      <c r="T531" s="59"/>
    </row>
    <row r="532" spans="18:20" x14ac:dyDescent="0.2">
      <c r="R532" s="59"/>
      <c r="S532" s="59"/>
      <c r="T532" s="59"/>
    </row>
    <row r="533" spans="18:20" x14ac:dyDescent="0.2">
      <c r="R533" s="59"/>
      <c r="S533" s="59"/>
      <c r="T533" s="59"/>
    </row>
    <row r="534" spans="18:20" x14ac:dyDescent="0.2">
      <c r="R534" s="59"/>
      <c r="S534" s="59"/>
      <c r="T534" s="59"/>
    </row>
    <row r="535" spans="18:20" x14ac:dyDescent="0.2">
      <c r="R535" s="59"/>
      <c r="S535" s="59"/>
      <c r="T535" s="59"/>
    </row>
    <row r="536" spans="18:20" x14ac:dyDescent="0.2">
      <c r="R536" s="59"/>
      <c r="S536" s="59"/>
      <c r="T536" s="59"/>
    </row>
    <row r="537" spans="18:20" x14ac:dyDescent="0.2">
      <c r="R537" s="59"/>
      <c r="S537" s="59"/>
      <c r="T537" s="59"/>
    </row>
    <row r="538" spans="18:20" x14ac:dyDescent="0.2">
      <c r="R538" s="59"/>
      <c r="S538" s="59"/>
      <c r="T538" s="59"/>
    </row>
    <row r="539" spans="18:20" x14ac:dyDescent="0.2">
      <c r="R539" s="59"/>
      <c r="S539" s="59"/>
      <c r="T539" s="59"/>
    </row>
    <row r="540" spans="18:20" x14ac:dyDescent="0.2">
      <c r="R540" s="59"/>
      <c r="S540" s="59"/>
      <c r="T540" s="59"/>
    </row>
    <row r="541" spans="18:20" x14ac:dyDescent="0.2">
      <c r="R541" s="59"/>
      <c r="S541" s="59"/>
      <c r="T541" s="59"/>
    </row>
    <row r="542" spans="18:20" x14ac:dyDescent="0.2">
      <c r="R542" s="59"/>
      <c r="S542" s="59"/>
      <c r="T542" s="59"/>
    </row>
    <row r="543" spans="18:20" x14ac:dyDescent="0.2">
      <c r="R543" s="59"/>
      <c r="S543" s="59"/>
      <c r="T543" s="59"/>
    </row>
    <row r="544" spans="18:20" x14ac:dyDescent="0.2">
      <c r="R544" s="59"/>
      <c r="S544" s="59"/>
      <c r="T544" s="59"/>
    </row>
    <row r="545" spans="18:20" x14ac:dyDescent="0.2">
      <c r="R545" s="59"/>
      <c r="S545" s="59"/>
      <c r="T545" s="59"/>
    </row>
    <row r="546" spans="18:20" x14ac:dyDescent="0.2">
      <c r="R546" s="59"/>
      <c r="S546" s="59"/>
      <c r="T546" s="59"/>
    </row>
    <row r="547" spans="18:20" x14ac:dyDescent="0.2">
      <c r="R547" s="59"/>
      <c r="S547" s="59"/>
      <c r="T547" s="59"/>
    </row>
    <row r="548" spans="18:20" x14ac:dyDescent="0.2">
      <c r="R548" s="59"/>
      <c r="S548" s="59"/>
      <c r="T548" s="59"/>
    </row>
    <row r="549" spans="18:20" x14ac:dyDescent="0.2">
      <c r="R549" s="59"/>
      <c r="S549" s="59"/>
      <c r="T549" s="59"/>
    </row>
    <row r="550" spans="18:20" x14ac:dyDescent="0.2">
      <c r="R550" s="59"/>
      <c r="S550" s="59"/>
      <c r="T550" s="59"/>
    </row>
    <row r="551" spans="18:20" x14ac:dyDescent="0.2">
      <c r="R551" s="59"/>
      <c r="S551" s="59"/>
      <c r="T551" s="59"/>
    </row>
    <row r="552" spans="18:20" x14ac:dyDescent="0.2">
      <c r="R552" s="59"/>
      <c r="S552" s="59"/>
      <c r="T552" s="59"/>
    </row>
    <row r="553" spans="18:20" x14ac:dyDescent="0.2">
      <c r="R553" s="59"/>
      <c r="S553" s="59"/>
      <c r="T553" s="59"/>
    </row>
    <row r="554" spans="18:20" x14ac:dyDescent="0.2">
      <c r="R554" s="59"/>
      <c r="S554" s="59"/>
      <c r="T554" s="59"/>
    </row>
    <row r="555" spans="18:20" x14ac:dyDescent="0.2">
      <c r="R555" s="59"/>
      <c r="S555" s="59"/>
      <c r="T555" s="59"/>
    </row>
    <row r="556" spans="18:20" x14ac:dyDescent="0.2">
      <c r="R556" s="59"/>
      <c r="S556" s="59"/>
      <c r="T556" s="59"/>
    </row>
    <row r="557" spans="18:20" x14ac:dyDescent="0.2">
      <c r="R557" s="59"/>
      <c r="S557" s="59"/>
      <c r="T557" s="59"/>
    </row>
    <row r="558" spans="18:20" x14ac:dyDescent="0.2">
      <c r="R558" s="59"/>
      <c r="S558" s="59"/>
      <c r="T558" s="59"/>
    </row>
    <row r="559" spans="18:20" x14ac:dyDescent="0.2">
      <c r="R559" s="59"/>
      <c r="S559" s="59"/>
      <c r="T559" s="59"/>
    </row>
    <row r="560" spans="18:20" x14ac:dyDescent="0.2">
      <c r="R560" s="59"/>
      <c r="S560" s="59"/>
      <c r="T560" s="59"/>
    </row>
    <row r="561" spans="18:20" x14ac:dyDescent="0.2">
      <c r="R561" s="59"/>
      <c r="S561" s="59"/>
      <c r="T561" s="59"/>
    </row>
    <row r="562" spans="18:20" x14ac:dyDescent="0.2">
      <c r="R562" s="59"/>
      <c r="S562" s="59"/>
      <c r="T562" s="59"/>
    </row>
    <row r="563" spans="18:20" x14ac:dyDescent="0.2">
      <c r="R563" s="59"/>
      <c r="S563" s="59"/>
      <c r="T563" s="59"/>
    </row>
    <row r="564" spans="18:20" x14ac:dyDescent="0.2">
      <c r="R564" s="59"/>
      <c r="S564" s="59"/>
      <c r="T564" s="59"/>
    </row>
    <row r="565" spans="18:20" x14ac:dyDescent="0.2">
      <c r="R565" s="59"/>
      <c r="S565" s="59"/>
      <c r="T565" s="59"/>
    </row>
    <row r="566" spans="18:20" x14ac:dyDescent="0.2">
      <c r="R566" s="59"/>
      <c r="S566" s="59"/>
      <c r="T566" s="59"/>
    </row>
    <row r="567" spans="18:20" x14ac:dyDescent="0.2">
      <c r="R567" s="59"/>
      <c r="S567" s="59"/>
      <c r="T567" s="59"/>
    </row>
    <row r="568" spans="18:20" x14ac:dyDescent="0.2">
      <c r="R568" s="59"/>
      <c r="S568" s="59"/>
      <c r="T568" s="59"/>
    </row>
    <row r="569" spans="18:20" x14ac:dyDescent="0.2">
      <c r="R569" s="59"/>
      <c r="S569" s="59"/>
      <c r="T569" s="59"/>
    </row>
    <row r="570" spans="18:20" x14ac:dyDescent="0.2">
      <c r="R570" s="59"/>
      <c r="S570" s="59"/>
      <c r="T570" s="59"/>
    </row>
    <row r="571" spans="18:20" x14ac:dyDescent="0.2">
      <c r="R571" s="59"/>
      <c r="S571" s="59"/>
      <c r="T571" s="59"/>
    </row>
    <row r="572" spans="18:20" x14ac:dyDescent="0.2">
      <c r="R572" s="59"/>
      <c r="S572" s="59"/>
      <c r="T572" s="59"/>
    </row>
    <row r="573" spans="18:20" x14ac:dyDescent="0.2">
      <c r="R573" s="59"/>
      <c r="S573" s="59"/>
      <c r="T573" s="59"/>
    </row>
    <row r="574" spans="18:20" x14ac:dyDescent="0.2">
      <c r="R574" s="59"/>
      <c r="S574" s="59"/>
      <c r="T574" s="59"/>
    </row>
    <row r="575" spans="18:20" x14ac:dyDescent="0.2">
      <c r="R575" s="59"/>
      <c r="S575" s="59"/>
      <c r="T575" s="59"/>
    </row>
    <row r="576" spans="18:20" x14ac:dyDescent="0.2">
      <c r="R576" s="59"/>
      <c r="S576" s="59"/>
      <c r="T576" s="59"/>
    </row>
    <row r="577" spans="18:20" x14ac:dyDescent="0.2">
      <c r="R577" s="59"/>
      <c r="S577" s="59"/>
      <c r="T577" s="59"/>
    </row>
    <row r="578" spans="18:20" x14ac:dyDescent="0.2">
      <c r="R578" s="59"/>
      <c r="S578" s="59"/>
      <c r="T578" s="59"/>
    </row>
    <row r="579" spans="18:20" x14ac:dyDescent="0.2">
      <c r="R579" s="59"/>
      <c r="S579" s="59"/>
      <c r="T579" s="59"/>
    </row>
    <row r="580" spans="18:20" x14ac:dyDescent="0.2">
      <c r="R580" s="59"/>
      <c r="S580" s="59"/>
      <c r="T580" s="59"/>
    </row>
    <row r="581" spans="18:20" x14ac:dyDescent="0.2">
      <c r="R581" s="59"/>
      <c r="S581" s="59"/>
      <c r="T581" s="59"/>
    </row>
    <row r="582" spans="18:20" x14ac:dyDescent="0.2">
      <c r="R582" s="59"/>
      <c r="S582" s="59"/>
      <c r="T582" s="59"/>
    </row>
    <row r="583" spans="18:20" x14ac:dyDescent="0.2">
      <c r="R583" s="59"/>
      <c r="S583" s="59"/>
      <c r="T583" s="59"/>
    </row>
    <row r="584" spans="18:20" x14ac:dyDescent="0.2">
      <c r="R584" s="59"/>
      <c r="S584" s="59"/>
      <c r="T584" s="59"/>
    </row>
    <row r="585" spans="18:20" x14ac:dyDescent="0.2">
      <c r="R585" s="59"/>
      <c r="S585" s="59"/>
      <c r="T585" s="59"/>
    </row>
    <row r="586" spans="18:20" x14ac:dyDescent="0.2">
      <c r="R586" s="59"/>
      <c r="S586" s="59"/>
      <c r="T586" s="59"/>
    </row>
    <row r="587" spans="18:20" x14ac:dyDescent="0.2">
      <c r="R587" s="59"/>
      <c r="S587" s="59"/>
      <c r="T587" s="59"/>
    </row>
    <row r="588" spans="18:20" x14ac:dyDescent="0.2">
      <c r="R588" s="59"/>
      <c r="S588" s="59"/>
      <c r="T588" s="59"/>
    </row>
    <row r="589" spans="18:20" x14ac:dyDescent="0.2">
      <c r="R589" s="59"/>
      <c r="S589" s="59"/>
      <c r="T589" s="59"/>
    </row>
    <row r="590" spans="18:20" x14ac:dyDescent="0.2">
      <c r="R590" s="59"/>
      <c r="S590" s="59"/>
      <c r="T590" s="59"/>
    </row>
    <row r="591" spans="18:20" x14ac:dyDescent="0.2">
      <c r="R591" s="59"/>
      <c r="S591" s="59"/>
      <c r="T591" s="59"/>
    </row>
    <row r="592" spans="18:20" x14ac:dyDescent="0.2">
      <c r="R592" s="59"/>
      <c r="S592" s="59"/>
      <c r="T592" s="59"/>
    </row>
    <row r="593" spans="18:20" x14ac:dyDescent="0.2">
      <c r="R593" s="59"/>
      <c r="S593" s="59"/>
      <c r="T593" s="59"/>
    </row>
    <row r="594" spans="18:20" x14ac:dyDescent="0.2">
      <c r="R594" s="59"/>
      <c r="S594" s="59"/>
      <c r="T594" s="59"/>
    </row>
    <row r="595" spans="18:20" x14ac:dyDescent="0.2">
      <c r="R595" s="59"/>
      <c r="S595" s="59"/>
      <c r="T595" s="59"/>
    </row>
    <row r="596" spans="18:20" x14ac:dyDescent="0.2">
      <c r="R596" s="59"/>
      <c r="S596" s="59"/>
      <c r="T596" s="59"/>
    </row>
    <row r="597" spans="18:20" x14ac:dyDescent="0.2">
      <c r="R597" s="59"/>
      <c r="S597" s="59"/>
      <c r="T597" s="59"/>
    </row>
    <row r="598" spans="18:20" x14ac:dyDescent="0.2">
      <c r="R598" s="59"/>
      <c r="S598" s="59"/>
      <c r="T598" s="59"/>
    </row>
    <row r="599" spans="18:20" x14ac:dyDescent="0.2">
      <c r="R599" s="59"/>
      <c r="S599" s="59"/>
      <c r="T599" s="59"/>
    </row>
    <row r="600" spans="18:20" x14ac:dyDescent="0.2">
      <c r="R600" s="59"/>
      <c r="S600" s="59"/>
      <c r="T600" s="59"/>
    </row>
    <row r="601" spans="18:20" x14ac:dyDescent="0.2">
      <c r="R601" s="59"/>
      <c r="S601" s="59"/>
      <c r="T601" s="59"/>
    </row>
    <row r="602" spans="18:20" x14ac:dyDescent="0.2">
      <c r="R602" s="59"/>
      <c r="S602" s="59"/>
      <c r="T602" s="59"/>
    </row>
    <row r="603" spans="18:20" x14ac:dyDescent="0.2">
      <c r="R603" s="59"/>
      <c r="S603" s="59"/>
      <c r="T603" s="59"/>
    </row>
    <row r="604" spans="18:20" x14ac:dyDescent="0.2">
      <c r="R604" s="59"/>
      <c r="S604" s="59"/>
      <c r="T604" s="59"/>
    </row>
    <row r="605" spans="18:20" x14ac:dyDescent="0.2">
      <c r="R605" s="59"/>
      <c r="S605" s="59"/>
      <c r="T605" s="59"/>
    </row>
    <row r="606" spans="18:20" x14ac:dyDescent="0.2">
      <c r="R606" s="59"/>
      <c r="S606" s="59"/>
      <c r="T606" s="59"/>
    </row>
    <row r="607" spans="18:20" x14ac:dyDescent="0.2">
      <c r="R607" s="59"/>
      <c r="S607" s="59"/>
      <c r="T607" s="59"/>
    </row>
    <row r="608" spans="18:20" x14ac:dyDescent="0.2">
      <c r="R608" s="59"/>
      <c r="S608" s="59"/>
      <c r="T608" s="59"/>
    </row>
    <row r="609" spans="18:20" x14ac:dyDescent="0.2">
      <c r="R609" s="59"/>
      <c r="S609" s="59"/>
      <c r="T609" s="59"/>
    </row>
    <row r="610" spans="18:20" x14ac:dyDescent="0.2">
      <c r="R610" s="59"/>
      <c r="S610" s="59"/>
      <c r="T610" s="59"/>
    </row>
    <row r="611" spans="18:20" x14ac:dyDescent="0.2">
      <c r="R611" s="59"/>
      <c r="S611" s="59"/>
      <c r="T611" s="59"/>
    </row>
    <row r="612" spans="18:20" x14ac:dyDescent="0.2">
      <c r="R612" s="59"/>
      <c r="S612" s="59"/>
      <c r="T612" s="59"/>
    </row>
    <row r="613" spans="18:20" x14ac:dyDescent="0.2">
      <c r="R613" s="59"/>
      <c r="S613" s="59"/>
      <c r="T613" s="59"/>
    </row>
    <row r="614" spans="18:20" x14ac:dyDescent="0.2">
      <c r="R614" s="59"/>
      <c r="S614" s="59"/>
      <c r="T614" s="59"/>
    </row>
    <row r="615" spans="18:20" x14ac:dyDescent="0.2">
      <c r="R615" s="59"/>
      <c r="S615" s="59"/>
      <c r="T615" s="59"/>
    </row>
    <row r="616" spans="18:20" x14ac:dyDescent="0.2">
      <c r="R616" s="59"/>
      <c r="S616" s="59"/>
      <c r="T616" s="59"/>
    </row>
    <row r="617" spans="18:20" x14ac:dyDescent="0.2">
      <c r="R617" s="59"/>
      <c r="S617" s="59"/>
      <c r="T617" s="59"/>
    </row>
    <row r="618" spans="18:20" x14ac:dyDescent="0.2">
      <c r="R618" s="59"/>
      <c r="S618" s="59"/>
      <c r="T618" s="59"/>
    </row>
    <row r="619" spans="18:20" x14ac:dyDescent="0.2">
      <c r="R619" s="59"/>
      <c r="S619" s="59"/>
      <c r="T619" s="59"/>
    </row>
    <row r="620" spans="18:20" x14ac:dyDescent="0.2">
      <c r="R620" s="59"/>
      <c r="S620" s="59"/>
      <c r="T620" s="59"/>
    </row>
    <row r="621" spans="18:20" x14ac:dyDescent="0.2">
      <c r="R621" s="59"/>
      <c r="S621" s="59"/>
      <c r="T621" s="59"/>
    </row>
    <row r="622" spans="18:20" x14ac:dyDescent="0.2">
      <c r="R622" s="59"/>
      <c r="S622" s="59"/>
      <c r="T622" s="59"/>
    </row>
    <row r="623" spans="18:20" x14ac:dyDescent="0.2">
      <c r="R623" s="59"/>
      <c r="S623" s="59"/>
      <c r="T623" s="59"/>
    </row>
    <row r="624" spans="18:20" x14ac:dyDescent="0.2">
      <c r="R624" s="59"/>
      <c r="S624" s="59"/>
      <c r="T624" s="59"/>
    </row>
    <row r="625" spans="18:20" x14ac:dyDescent="0.2">
      <c r="R625" s="59"/>
      <c r="S625" s="59"/>
      <c r="T625" s="59"/>
    </row>
    <row r="626" spans="18:20" x14ac:dyDescent="0.2">
      <c r="R626" s="59"/>
      <c r="S626" s="59"/>
      <c r="T626" s="59"/>
    </row>
    <row r="627" spans="18:20" x14ac:dyDescent="0.2">
      <c r="R627" s="59"/>
      <c r="S627" s="59"/>
      <c r="T627" s="59"/>
    </row>
    <row r="628" spans="18:20" x14ac:dyDescent="0.2">
      <c r="R628" s="59"/>
      <c r="S628" s="59"/>
      <c r="T628" s="59"/>
    </row>
    <row r="629" spans="18:20" x14ac:dyDescent="0.2">
      <c r="R629" s="59"/>
      <c r="S629" s="59"/>
      <c r="T629" s="59"/>
    </row>
    <row r="630" spans="18:20" x14ac:dyDescent="0.2">
      <c r="R630" s="59"/>
      <c r="S630" s="59"/>
      <c r="T630" s="59"/>
    </row>
    <row r="631" spans="18:20" x14ac:dyDescent="0.2">
      <c r="R631" s="59"/>
      <c r="S631" s="59"/>
      <c r="T631" s="59"/>
    </row>
    <row r="632" spans="18:20" x14ac:dyDescent="0.2">
      <c r="R632" s="59"/>
      <c r="S632" s="59"/>
      <c r="T632" s="59"/>
    </row>
    <row r="633" spans="18:20" x14ac:dyDescent="0.2">
      <c r="R633" s="59"/>
      <c r="S633" s="59"/>
      <c r="T633" s="59"/>
    </row>
    <row r="634" spans="18:20" x14ac:dyDescent="0.2">
      <c r="R634" s="59"/>
      <c r="S634" s="59"/>
      <c r="T634" s="59"/>
    </row>
    <row r="635" spans="18:20" x14ac:dyDescent="0.2">
      <c r="R635" s="59"/>
      <c r="S635" s="59"/>
      <c r="T635" s="59"/>
    </row>
    <row r="636" spans="18:20" x14ac:dyDescent="0.2">
      <c r="R636" s="59"/>
      <c r="S636" s="59"/>
      <c r="T636" s="59"/>
    </row>
    <row r="637" spans="18:20" x14ac:dyDescent="0.2">
      <c r="R637" s="59"/>
      <c r="S637" s="59"/>
      <c r="T637" s="59"/>
    </row>
    <row r="638" spans="18:20" x14ac:dyDescent="0.2">
      <c r="R638" s="59"/>
      <c r="S638" s="59"/>
      <c r="T638" s="59"/>
    </row>
    <row r="639" spans="18:20" x14ac:dyDescent="0.2">
      <c r="R639" s="59"/>
      <c r="S639" s="59"/>
      <c r="T639" s="59"/>
    </row>
    <row r="640" spans="18:20" x14ac:dyDescent="0.2">
      <c r="R640" s="59"/>
      <c r="S640" s="59"/>
      <c r="T640" s="59"/>
    </row>
    <row r="641" spans="18:20" x14ac:dyDescent="0.2">
      <c r="R641" s="59"/>
      <c r="S641" s="59"/>
      <c r="T641" s="59"/>
    </row>
    <row r="642" spans="18:20" x14ac:dyDescent="0.2">
      <c r="R642" s="59"/>
      <c r="S642" s="59"/>
      <c r="T642" s="59"/>
    </row>
    <row r="643" spans="18:20" x14ac:dyDescent="0.2">
      <c r="R643" s="59"/>
      <c r="S643" s="59"/>
      <c r="T643" s="59"/>
    </row>
    <row r="644" spans="18:20" x14ac:dyDescent="0.2">
      <c r="R644" s="59"/>
      <c r="S644" s="59"/>
      <c r="T644" s="59"/>
    </row>
    <row r="645" spans="18:20" x14ac:dyDescent="0.2">
      <c r="R645" s="59"/>
      <c r="S645" s="59"/>
      <c r="T645" s="59"/>
    </row>
    <row r="646" spans="18:20" x14ac:dyDescent="0.2">
      <c r="R646" s="59"/>
      <c r="S646" s="59"/>
      <c r="T646" s="59"/>
    </row>
    <row r="647" spans="18:20" x14ac:dyDescent="0.2">
      <c r="R647" s="59"/>
      <c r="S647" s="59"/>
      <c r="T647" s="59"/>
    </row>
    <row r="648" spans="18:20" x14ac:dyDescent="0.2">
      <c r="R648" s="59"/>
      <c r="S648" s="59"/>
      <c r="T648" s="59"/>
    </row>
    <row r="649" spans="18:20" x14ac:dyDescent="0.2">
      <c r="R649" s="59"/>
      <c r="S649" s="59"/>
      <c r="T649" s="59"/>
    </row>
    <row r="650" spans="18:20" x14ac:dyDescent="0.2">
      <c r="R650" s="59"/>
      <c r="S650" s="59"/>
      <c r="T650" s="59"/>
    </row>
    <row r="651" spans="18:20" x14ac:dyDescent="0.2">
      <c r="R651" s="59"/>
      <c r="S651" s="59"/>
      <c r="T651" s="59"/>
    </row>
    <row r="652" spans="18:20" x14ac:dyDescent="0.2">
      <c r="R652" s="59"/>
      <c r="S652" s="59"/>
      <c r="T652" s="59"/>
    </row>
    <row r="653" spans="18:20" x14ac:dyDescent="0.2">
      <c r="R653" s="59"/>
      <c r="S653" s="59"/>
      <c r="T653" s="59"/>
    </row>
    <row r="654" spans="18:20" x14ac:dyDescent="0.2">
      <c r="R654" s="59"/>
      <c r="S654" s="59"/>
      <c r="T654" s="59"/>
    </row>
    <row r="655" spans="18:20" x14ac:dyDescent="0.2">
      <c r="R655" s="59"/>
      <c r="S655" s="59"/>
      <c r="T655" s="59"/>
    </row>
    <row r="656" spans="18:20" x14ac:dyDescent="0.2">
      <c r="R656" s="59"/>
      <c r="S656" s="59"/>
      <c r="T656" s="59"/>
    </row>
    <row r="657" spans="18:20" x14ac:dyDescent="0.2">
      <c r="R657" s="59"/>
      <c r="S657" s="59"/>
      <c r="T657" s="59"/>
    </row>
    <row r="658" spans="18:20" x14ac:dyDescent="0.2">
      <c r="R658" s="59"/>
      <c r="S658" s="59"/>
      <c r="T658" s="59"/>
    </row>
    <row r="659" spans="18:20" x14ac:dyDescent="0.2">
      <c r="R659" s="59"/>
      <c r="S659" s="59"/>
      <c r="T659" s="59"/>
    </row>
    <row r="660" spans="18:20" x14ac:dyDescent="0.2">
      <c r="R660" s="59"/>
      <c r="S660" s="59"/>
      <c r="T660" s="59"/>
    </row>
    <row r="661" spans="18:20" x14ac:dyDescent="0.2">
      <c r="R661" s="59"/>
      <c r="S661" s="59"/>
      <c r="T661" s="59"/>
    </row>
    <row r="662" spans="18:20" x14ac:dyDescent="0.2">
      <c r="R662" s="59"/>
      <c r="S662" s="59"/>
      <c r="T662" s="59"/>
    </row>
    <row r="663" spans="18:20" x14ac:dyDescent="0.2">
      <c r="R663" s="59"/>
      <c r="S663" s="59"/>
      <c r="T663" s="59"/>
    </row>
    <row r="664" spans="18:20" x14ac:dyDescent="0.2">
      <c r="R664" s="59"/>
      <c r="S664" s="59"/>
      <c r="T664" s="59"/>
    </row>
    <row r="665" spans="18:20" x14ac:dyDescent="0.2">
      <c r="R665" s="59"/>
      <c r="S665" s="59"/>
      <c r="T665" s="59"/>
    </row>
    <row r="666" spans="18:20" x14ac:dyDescent="0.2">
      <c r="R666" s="59"/>
      <c r="S666" s="59"/>
      <c r="T666" s="59"/>
    </row>
    <row r="667" spans="18:20" x14ac:dyDescent="0.2">
      <c r="R667" s="59"/>
      <c r="S667" s="59"/>
      <c r="T667" s="59"/>
    </row>
    <row r="668" spans="18:20" x14ac:dyDescent="0.2">
      <c r="R668" s="59"/>
      <c r="S668" s="59"/>
      <c r="T668" s="59"/>
    </row>
    <row r="669" spans="18:20" x14ac:dyDescent="0.2">
      <c r="R669" s="59"/>
      <c r="S669" s="59"/>
      <c r="T669" s="59"/>
    </row>
    <row r="670" spans="18:20" x14ac:dyDescent="0.2">
      <c r="R670" s="59"/>
      <c r="S670" s="59"/>
      <c r="T670" s="59"/>
    </row>
    <row r="671" spans="18:20" x14ac:dyDescent="0.2">
      <c r="R671" s="59"/>
      <c r="S671" s="59"/>
      <c r="T671" s="59"/>
    </row>
    <row r="672" spans="18:20" x14ac:dyDescent="0.2">
      <c r="R672" s="59"/>
      <c r="S672" s="59"/>
      <c r="T672" s="59"/>
    </row>
    <row r="673" spans="18:20" x14ac:dyDescent="0.2">
      <c r="R673" s="59"/>
      <c r="S673" s="59"/>
      <c r="T673" s="59"/>
    </row>
    <row r="674" spans="18:20" x14ac:dyDescent="0.2">
      <c r="R674" s="59"/>
      <c r="S674" s="59"/>
      <c r="T674" s="59"/>
    </row>
    <row r="675" spans="18:20" x14ac:dyDescent="0.2">
      <c r="R675" s="59"/>
      <c r="S675" s="59"/>
      <c r="T675" s="59"/>
    </row>
    <row r="676" spans="18:20" x14ac:dyDescent="0.2">
      <c r="R676" s="59"/>
      <c r="S676" s="59"/>
      <c r="T676" s="59"/>
    </row>
    <row r="677" spans="18:20" x14ac:dyDescent="0.2">
      <c r="R677" s="59"/>
      <c r="S677" s="59"/>
      <c r="T677" s="59"/>
    </row>
    <row r="678" spans="18:20" x14ac:dyDescent="0.2">
      <c r="R678" s="59"/>
      <c r="S678" s="59"/>
      <c r="T678" s="59"/>
    </row>
    <row r="679" spans="18:20" x14ac:dyDescent="0.2">
      <c r="R679" s="59"/>
      <c r="S679" s="59"/>
      <c r="T679" s="59"/>
    </row>
    <row r="680" spans="18:20" x14ac:dyDescent="0.2">
      <c r="R680" s="59"/>
      <c r="S680" s="59"/>
      <c r="T680" s="59"/>
    </row>
    <row r="681" spans="18:20" x14ac:dyDescent="0.2">
      <c r="R681" s="59"/>
      <c r="S681" s="59"/>
      <c r="T681" s="59"/>
    </row>
    <row r="682" spans="18:20" x14ac:dyDescent="0.2">
      <c r="R682" s="59"/>
      <c r="S682" s="59"/>
      <c r="T682" s="59"/>
    </row>
    <row r="683" spans="18:20" x14ac:dyDescent="0.2">
      <c r="R683" s="59"/>
      <c r="S683" s="59"/>
      <c r="T683" s="59"/>
    </row>
    <row r="684" spans="18:20" x14ac:dyDescent="0.2">
      <c r="R684" s="59"/>
      <c r="S684" s="59"/>
      <c r="T684" s="59"/>
    </row>
    <row r="685" spans="18:20" x14ac:dyDescent="0.2">
      <c r="R685" s="59"/>
      <c r="S685" s="59"/>
      <c r="T685" s="59"/>
    </row>
    <row r="686" spans="18:20" x14ac:dyDescent="0.2">
      <c r="R686" s="59"/>
      <c r="S686" s="59"/>
      <c r="T686" s="59"/>
    </row>
    <row r="687" spans="18:20" x14ac:dyDescent="0.2">
      <c r="R687" s="59"/>
      <c r="S687" s="59"/>
      <c r="T687" s="59"/>
    </row>
    <row r="688" spans="18:20" x14ac:dyDescent="0.2">
      <c r="R688" s="59"/>
      <c r="S688" s="59"/>
      <c r="T688" s="59"/>
    </row>
    <row r="689" spans="18:20" x14ac:dyDescent="0.2">
      <c r="R689" s="59"/>
      <c r="S689" s="59"/>
      <c r="T689" s="59"/>
    </row>
    <row r="690" spans="18:20" x14ac:dyDescent="0.2">
      <c r="R690" s="59"/>
      <c r="S690" s="59"/>
      <c r="T690" s="59"/>
    </row>
    <row r="691" spans="18:20" x14ac:dyDescent="0.2">
      <c r="R691" s="59"/>
      <c r="S691" s="59"/>
      <c r="T691" s="59"/>
    </row>
    <row r="692" spans="18:20" x14ac:dyDescent="0.2">
      <c r="R692" s="59"/>
      <c r="S692" s="59"/>
      <c r="T692" s="59"/>
    </row>
    <row r="693" spans="18:20" x14ac:dyDescent="0.2">
      <c r="R693" s="59"/>
      <c r="S693" s="59"/>
      <c r="T693" s="59"/>
    </row>
    <row r="694" spans="18:20" x14ac:dyDescent="0.2">
      <c r="R694" s="59"/>
      <c r="S694" s="59"/>
      <c r="T694" s="59"/>
    </row>
    <row r="695" spans="18:20" x14ac:dyDescent="0.2">
      <c r="R695" s="59"/>
      <c r="S695" s="59"/>
      <c r="T695" s="59"/>
    </row>
    <row r="696" spans="18:20" x14ac:dyDescent="0.2">
      <c r="R696" s="59"/>
      <c r="S696" s="59"/>
      <c r="T696" s="59"/>
    </row>
    <row r="697" spans="18:20" x14ac:dyDescent="0.2">
      <c r="R697" s="59"/>
      <c r="S697" s="59"/>
      <c r="T697" s="59"/>
    </row>
    <row r="698" spans="18:20" x14ac:dyDescent="0.2">
      <c r="R698" s="59"/>
      <c r="S698" s="59"/>
      <c r="T698" s="59"/>
    </row>
    <row r="699" spans="18:20" x14ac:dyDescent="0.2">
      <c r="R699" s="59"/>
      <c r="S699" s="59"/>
      <c r="T699" s="59"/>
    </row>
    <row r="700" spans="18:20" x14ac:dyDescent="0.2">
      <c r="R700" s="59"/>
      <c r="S700" s="59"/>
      <c r="T700" s="59"/>
    </row>
    <row r="701" spans="18:20" x14ac:dyDescent="0.2">
      <c r="R701" s="59"/>
      <c r="S701" s="59"/>
      <c r="T701" s="59"/>
    </row>
    <row r="702" spans="18:20" x14ac:dyDescent="0.2">
      <c r="R702" s="59"/>
      <c r="S702" s="59"/>
      <c r="T702" s="59"/>
    </row>
    <row r="703" spans="18:20" x14ac:dyDescent="0.2">
      <c r="R703" s="59"/>
      <c r="S703" s="59"/>
      <c r="T703" s="59"/>
    </row>
    <row r="704" spans="18:20" x14ac:dyDescent="0.2">
      <c r="R704" s="59"/>
      <c r="S704" s="59"/>
      <c r="T704" s="59"/>
    </row>
    <row r="705" spans="18:20" x14ac:dyDescent="0.2">
      <c r="R705" s="59"/>
      <c r="S705" s="59"/>
      <c r="T705" s="59"/>
    </row>
    <row r="706" spans="18:20" x14ac:dyDescent="0.2">
      <c r="R706" s="59"/>
      <c r="S706" s="59"/>
      <c r="T706" s="59"/>
    </row>
    <row r="707" spans="18:20" x14ac:dyDescent="0.2">
      <c r="R707" s="59"/>
      <c r="S707" s="59"/>
      <c r="T707" s="59"/>
    </row>
    <row r="708" spans="18:20" x14ac:dyDescent="0.2">
      <c r="R708" s="59"/>
      <c r="S708" s="59"/>
      <c r="T708" s="59"/>
    </row>
    <row r="709" spans="18:20" x14ac:dyDescent="0.2">
      <c r="R709" s="59"/>
      <c r="S709" s="59"/>
      <c r="T709" s="59"/>
    </row>
    <row r="710" spans="18:20" x14ac:dyDescent="0.2">
      <c r="R710" s="59"/>
      <c r="S710" s="59"/>
      <c r="T710" s="59"/>
    </row>
    <row r="711" spans="18:20" x14ac:dyDescent="0.2">
      <c r="R711" s="59"/>
      <c r="S711" s="59"/>
      <c r="T711" s="59"/>
    </row>
    <row r="712" spans="18:20" x14ac:dyDescent="0.2">
      <c r="R712" s="59"/>
      <c r="S712" s="59"/>
      <c r="T712" s="59"/>
    </row>
    <row r="713" spans="18:20" x14ac:dyDescent="0.2">
      <c r="R713" s="59"/>
      <c r="S713" s="59"/>
      <c r="T713" s="59"/>
    </row>
    <row r="714" spans="18:20" x14ac:dyDescent="0.2">
      <c r="R714" s="59"/>
      <c r="S714" s="59"/>
      <c r="T714" s="59"/>
    </row>
    <row r="715" spans="18:20" x14ac:dyDescent="0.2">
      <c r="R715" s="59"/>
      <c r="S715" s="59"/>
      <c r="T715" s="59"/>
    </row>
    <row r="716" spans="18:20" x14ac:dyDescent="0.2">
      <c r="R716" s="59"/>
      <c r="S716" s="59"/>
      <c r="T716" s="59"/>
    </row>
    <row r="717" spans="18:20" x14ac:dyDescent="0.2">
      <c r="R717" s="59"/>
      <c r="S717" s="59"/>
      <c r="T717" s="59"/>
    </row>
    <row r="718" spans="18:20" x14ac:dyDescent="0.2">
      <c r="R718" s="59"/>
      <c r="S718" s="59"/>
      <c r="T718" s="59"/>
    </row>
    <row r="719" spans="18:20" x14ac:dyDescent="0.2">
      <c r="R719" s="59"/>
      <c r="S719" s="59"/>
      <c r="T719" s="59"/>
    </row>
    <row r="720" spans="18:20" x14ac:dyDescent="0.2">
      <c r="R720" s="59"/>
      <c r="S720" s="59"/>
      <c r="T720" s="59"/>
    </row>
    <row r="721" spans="18:20" x14ac:dyDescent="0.2">
      <c r="R721" s="59"/>
      <c r="S721" s="59"/>
      <c r="T721" s="59"/>
    </row>
    <row r="722" spans="18:20" x14ac:dyDescent="0.2">
      <c r="R722" s="59"/>
      <c r="S722" s="59"/>
      <c r="T722" s="59"/>
    </row>
    <row r="723" spans="18:20" x14ac:dyDescent="0.2">
      <c r="R723" s="59"/>
      <c r="S723" s="59"/>
      <c r="T723" s="59"/>
    </row>
    <row r="724" spans="18:20" x14ac:dyDescent="0.2">
      <c r="R724" s="59"/>
      <c r="S724" s="59"/>
      <c r="T724" s="59"/>
    </row>
    <row r="725" spans="18:20" x14ac:dyDescent="0.2">
      <c r="R725" s="59"/>
      <c r="S725" s="59"/>
      <c r="T725" s="59"/>
    </row>
    <row r="726" spans="18:20" x14ac:dyDescent="0.2">
      <c r="R726" s="59"/>
      <c r="S726" s="59"/>
      <c r="T726" s="59"/>
    </row>
    <row r="727" spans="18:20" x14ac:dyDescent="0.2">
      <c r="R727" s="59"/>
      <c r="S727" s="59"/>
      <c r="T727" s="59"/>
    </row>
    <row r="728" spans="18:20" x14ac:dyDescent="0.2">
      <c r="R728" s="59"/>
      <c r="S728" s="59"/>
      <c r="T728" s="59"/>
    </row>
    <row r="729" spans="18:20" x14ac:dyDescent="0.2">
      <c r="R729" s="59"/>
      <c r="S729" s="59"/>
      <c r="T729" s="59"/>
    </row>
    <row r="730" spans="18:20" x14ac:dyDescent="0.2">
      <c r="R730" s="59"/>
      <c r="S730" s="59"/>
      <c r="T730" s="59"/>
    </row>
    <row r="731" spans="18:20" x14ac:dyDescent="0.2">
      <c r="R731" s="59"/>
      <c r="S731" s="59"/>
      <c r="T731" s="59"/>
    </row>
    <row r="732" spans="18:20" x14ac:dyDescent="0.2">
      <c r="R732" s="59"/>
      <c r="S732" s="59"/>
      <c r="T732" s="59"/>
    </row>
    <row r="733" spans="18:20" x14ac:dyDescent="0.2">
      <c r="R733" s="59"/>
      <c r="S733" s="59"/>
      <c r="T733" s="59"/>
    </row>
    <row r="734" spans="18:20" x14ac:dyDescent="0.2">
      <c r="R734" s="59"/>
      <c r="S734" s="59"/>
      <c r="T734" s="59"/>
    </row>
    <row r="735" spans="18:20" x14ac:dyDescent="0.2">
      <c r="R735" s="59"/>
      <c r="S735" s="59"/>
      <c r="T735" s="59"/>
    </row>
    <row r="736" spans="18:20" x14ac:dyDescent="0.2">
      <c r="R736" s="59"/>
      <c r="S736" s="59"/>
      <c r="T736" s="59"/>
    </row>
    <row r="737" spans="18:20" x14ac:dyDescent="0.2">
      <c r="R737" s="59"/>
      <c r="S737" s="59"/>
      <c r="T737" s="59"/>
    </row>
    <row r="738" spans="18:20" x14ac:dyDescent="0.2">
      <c r="R738" s="59"/>
      <c r="S738" s="59"/>
      <c r="T738" s="59"/>
    </row>
    <row r="739" spans="18:20" x14ac:dyDescent="0.2">
      <c r="R739" s="59"/>
      <c r="S739" s="59"/>
      <c r="T739" s="59"/>
    </row>
    <row r="740" spans="18:20" x14ac:dyDescent="0.2">
      <c r="R740" s="59"/>
      <c r="S740" s="59"/>
      <c r="T740" s="59"/>
    </row>
    <row r="741" spans="18:20" x14ac:dyDescent="0.2">
      <c r="R741" s="59"/>
      <c r="S741" s="59"/>
      <c r="T741" s="59"/>
    </row>
    <row r="742" spans="18:20" x14ac:dyDescent="0.2">
      <c r="R742" s="59"/>
      <c r="S742" s="59"/>
      <c r="T742" s="59"/>
    </row>
    <row r="743" spans="18:20" x14ac:dyDescent="0.2">
      <c r="R743" s="59"/>
      <c r="S743" s="59"/>
      <c r="T743" s="59"/>
    </row>
    <row r="744" spans="18:20" x14ac:dyDescent="0.2">
      <c r="R744" s="59"/>
      <c r="S744" s="59"/>
      <c r="T744" s="59"/>
    </row>
    <row r="745" spans="18:20" x14ac:dyDescent="0.2">
      <c r="R745" s="59"/>
      <c r="S745" s="59"/>
      <c r="T745" s="59"/>
    </row>
    <row r="746" spans="18:20" x14ac:dyDescent="0.2">
      <c r="R746" s="59"/>
      <c r="S746" s="59"/>
      <c r="T746" s="59"/>
    </row>
    <row r="747" spans="18:20" x14ac:dyDescent="0.2">
      <c r="R747" s="59"/>
      <c r="S747" s="59"/>
      <c r="T747" s="59"/>
    </row>
    <row r="748" spans="18:20" x14ac:dyDescent="0.2">
      <c r="R748" s="59"/>
      <c r="S748" s="59"/>
      <c r="T748" s="59"/>
    </row>
    <row r="749" spans="18:20" x14ac:dyDescent="0.2">
      <c r="R749" s="59"/>
      <c r="S749" s="59"/>
      <c r="T749" s="59"/>
    </row>
    <row r="750" spans="18:20" x14ac:dyDescent="0.2">
      <c r="R750" s="59"/>
      <c r="S750" s="59"/>
      <c r="T750" s="59"/>
    </row>
    <row r="751" spans="18:20" x14ac:dyDescent="0.2">
      <c r="R751" s="59"/>
      <c r="S751" s="59"/>
      <c r="T751" s="59"/>
    </row>
    <row r="752" spans="18:20" x14ac:dyDescent="0.2">
      <c r="R752" s="59"/>
      <c r="S752" s="59"/>
      <c r="T752" s="59"/>
    </row>
    <row r="753" spans="18:20" x14ac:dyDescent="0.2">
      <c r="R753" s="59"/>
      <c r="S753" s="59"/>
      <c r="T753" s="59"/>
    </row>
    <row r="754" spans="18:20" x14ac:dyDescent="0.2">
      <c r="R754" s="59"/>
      <c r="S754" s="59"/>
      <c r="T754" s="59"/>
    </row>
    <row r="755" spans="18:20" x14ac:dyDescent="0.2">
      <c r="R755" s="59"/>
      <c r="S755" s="59"/>
      <c r="T755" s="59"/>
    </row>
    <row r="756" spans="18:20" x14ac:dyDescent="0.2">
      <c r="R756" s="59"/>
      <c r="S756" s="59"/>
      <c r="T756" s="59"/>
    </row>
    <row r="757" spans="18:20" x14ac:dyDescent="0.2">
      <c r="R757" s="59"/>
      <c r="S757" s="59"/>
      <c r="T757" s="59"/>
    </row>
    <row r="758" spans="18:20" x14ac:dyDescent="0.2">
      <c r="R758" s="59"/>
      <c r="S758" s="59"/>
      <c r="T758" s="59"/>
    </row>
    <row r="759" spans="18:20" x14ac:dyDescent="0.2">
      <c r="R759" s="59"/>
      <c r="S759" s="59"/>
      <c r="T759" s="59"/>
    </row>
    <row r="760" spans="18:20" x14ac:dyDescent="0.2">
      <c r="R760" s="59"/>
      <c r="S760" s="59"/>
      <c r="T760" s="59"/>
    </row>
    <row r="761" spans="18:20" x14ac:dyDescent="0.2">
      <c r="R761" s="59"/>
      <c r="S761" s="59"/>
      <c r="T761" s="59"/>
    </row>
    <row r="762" spans="18:20" x14ac:dyDescent="0.2">
      <c r="R762" s="59"/>
      <c r="S762" s="59"/>
      <c r="T762" s="59"/>
    </row>
    <row r="763" spans="18:20" x14ac:dyDescent="0.2">
      <c r="R763" s="59"/>
      <c r="S763" s="59"/>
      <c r="T763" s="59"/>
    </row>
    <row r="764" spans="18:20" x14ac:dyDescent="0.2">
      <c r="R764" s="59"/>
      <c r="S764" s="59"/>
      <c r="T764" s="59"/>
    </row>
    <row r="765" spans="18:20" x14ac:dyDescent="0.2">
      <c r="R765" s="59"/>
      <c r="S765" s="59"/>
      <c r="T765" s="59"/>
    </row>
    <row r="766" spans="18:20" x14ac:dyDescent="0.2">
      <c r="R766" s="59"/>
      <c r="S766" s="59"/>
      <c r="T766" s="59"/>
    </row>
    <row r="767" spans="18:20" x14ac:dyDescent="0.2">
      <c r="R767" s="59"/>
      <c r="S767" s="59"/>
      <c r="T767" s="59"/>
    </row>
    <row r="768" spans="18:20" x14ac:dyDescent="0.2">
      <c r="R768" s="59"/>
      <c r="S768" s="59"/>
      <c r="T768" s="59"/>
    </row>
    <row r="769" spans="18:20" x14ac:dyDescent="0.2">
      <c r="R769" s="59"/>
      <c r="S769" s="59"/>
      <c r="T769" s="59"/>
    </row>
    <row r="770" spans="18:20" x14ac:dyDescent="0.2">
      <c r="R770" s="59"/>
      <c r="S770" s="59"/>
      <c r="T770" s="59"/>
    </row>
    <row r="771" spans="18:20" x14ac:dyDescent="0.2">
      <c r="R771" s="59"/>
      <c r="S771" s="59"/>
      <c r="T771" s="59"/>
    </row>
    <row r="772" spans="18:20" x14ac:dyDescent="0.2">
      <c r="R772" s="59"/>
      <c r="S772" s="59"/>
      <c r="T772" s="59"/>
    </row>
    <row r="773" spans="18:20" x14ac:dyDescent="0.2">
      <c r="R773" s="59"/>
      <c r="S773" s="59"/>
      <c r="T773" s="59"/>
    </row>
    <row r="774" spans="18:20" x14ac:dyDescent="0.2">
      <c r="R774" s="59"/>
      <c r="S774" s="59"/>
      <c r="T774" s="59"/>
    </row>
    <row r="775" spans="18:20" x14ac:dyDescent="0.2">
      <c r="R775" s="59"/>
      <c r="S775" s="59"/>
      <c r="T775" s="59"/>
    </row>
    <row r="776" spans="18:20" x14ac:dyDescent="0.2">
      <c r="R776" s="59"/>
      <c r="S776" s="59"/>
      <c r="T776" s="59"/>
    </row>
    <row r="777" spans="18:20" x14ac:dyDescent="0.2">
      <c r="R777" s="59"/>
      <c r="S777" s="59"/>
      <c r="T777" s="59"/>
    </row>
    <row r="778" spans="18:20" x14ac:dyDescent="0.2">
      <c r="R778" s="59"/>
      <c r="S778" s="59"/>
      <c r="T778" s="59"/>
    </row>
    <row r="779" spans="18:20" x14ac:dyDescent="0.2">
      <c r="R779" s="59"/>
      <c r="S779" s="59"/>
      <c r="T779" s="59"/>
    </row>
    <row r="780" spans="18:20" x14ac:dyDescent="0.2">
      <c r="R780" s="59"/>
      <c r="S780" s="59"/>
      <c r="T780" s="59"/>
    </row>
    <row r="781" spans="18:20" x14ac:dyDescent="0.2">
      <c r="R781" s="59"/>
      <c r="S781" s="59"/>
      <c r="T781" s="59"/>
    </row>
    <row r="782" spans="18:20" x14ac:dyDescent="0.2">
      <c r="R782" s="59"/>
      <c r="S782" s="59"/>
      <c r="T782" s="59"/>
    </row>
    <row r="783" spans="18:20" x14ac:dyDescent="0.2">
      <c r="R783" s="59"/>
      <c r="S783" s="59"/>
      <c r="T783" s="59"/>
    </row>
    <row r="784" spans="18:20" x14ac:dyDescent="0.2">
      <c r="R784" s="59"/>
      <c r="S784" s="59"/>
      <c r="T784" s="59"/>
    </row>
    <row r="785" spans="18:20" x14ac:dyDescent="0.2">
      <c r="R785" s="59"/>
      <c r="S785" s="59"/>
      <c r="T785" s="59"/>
    </row>
    <row r="786" spans="18:20" x14ac:dyDescent="0.2">
      <c r="R786" s="59"/>
      <c r="S786" s="59"/>
      <c r="T786" s="59"/>
    </row>
    <row r="787" spans="18:20" x14ac:dyDescent="0.2">
      <c r="R787" s="59"/>
      <c r="S787" s="59"/>
      <c r="T787" s="59"/>
    </row>
    <row r="788" spans="18:20" x14ac:dyDescent="0.2">
      <c r="R788" s="59"/>
      <c r="S788" s="59"/>
      <c r="T788" s="59"/>
    </row>
    <row r="789" spans="18:20" x14ac:dyDescent="0.2">
      <c r="R789" s="59"/>
      <c r="S789" s="59"/>
      <c r="T789" s="59"/>
    </row>
    <row r="790" spans="18:20" x14ac:dyDescent="0.2">
      <c r="R790" s="59"/>
      <c r="S790" s="59"/>
      <c r="T790" s="59"/>
    </row>
    <row r="791" spans="18:20" x14ac:dyDescent="0.2">
      <c r="R791" s="59"/>
      <c r="S791" s="59"/>
      <c r="T791" s="59"/>
    </row>
    <row r="792" spans="18:20" x14ac:dyDescent="0.2">
      <c r="R792" s="59"/>
      <c r="S792" s="59"/>
      <c r="T792" s="59"/>
    </row>
    <row r="793" spans="18:20" x14ac:dyDescent="0.2">
      <c r="R793" s="59"/>
      <c r="S793" s="59"/>
      <c r="T793" s="59"/>
    </row>
    <row r="794" spans="18:20" x14ac:dyDescent="0.2">
      <c r="R794" s="59"/>
      <c r="S794" s="59"/>
      <c r="T794" s="59"/>
    </row>
    <row r="795" spans="18:20" x14ac:dyDescent="0.2">
      <c r="R795" s="59"/>
      <c r="S795" s="59"/>
      <c r="T795" s="59"/>
    </row>
    <row r="796" spans="18:20" x14ac:dyDescent="0.2">
      <c r="R796" s="59"/>
      <c r="S796" s="59"/>
      <c r="T796" s="59"/>
    </row>
    <row r="797" spans="18:20" x14ac:dyDescent="0.2">
      <c r="R797" s="59"/>
      <c r="S797" s="59"/>
      <c r="T797" s="59"/>
    </row>
    <row r="798" spans="18:20" x14ac:dyDescent="0.2">
      <c r="R798" s="59"/>
      <c r="S798" s="59"/>
      <c r="T798" s="59"/>
    </row>
    <row r="799" spans="18:20" x14ac:dyDescent="0.2">
      <c r="R799" s="59"/>
      <c r="S799" s="59"/>
      <c r="T799" s="59"/>
    </row>
    <row r="800" spans="18:20" x14ac:dyDescent="0.2">
      <c r="R800" s="59"/>
      <c r="S800" s="59"/>
      <c r="T800" s="59"/>
    </row>
    <row r="801" spans="18:20" x14ac:dyDescent="0.2">
      <c r="R801" s="59"/>
      <c r="S801" s="59"/>
      <c r="T801" s="59"/>
    </row>
    <row r="802" spans="18:20" x14ac:dyDescent="0.2">
      <c r="R802" s="59"/>
      <c r="S802" s="59"/>
      <c r="T802" s="59"/>
    </row>
    <row r="803" spans="18:20" x14ac:dyDescent="0.2">
      <c r="R803" s="59"/>
      <c r="S803" s="59"/>
      <c r="T803" s="59"/>
    </row>
    <row r="804" spans="18:20" x14ac:dyDescent="0.2">
      <c r="R804" s="59"/>
      <c r="S804" s="59"/>
      <c r="T804" s="59"/>
    </row>
    <row r="805" spans="18:20" x14ac:dyDescent="0.2">
      <c r="R805" s="59"/>
      <c r="S805" s="59"/>
      <c r="T805" s="59"/>
    </row>
    <row r="806" spans="18:20" x14ac:dyDescent="0.2">
      <c r="R806" s="59"/>
      <c r="S806" s="59"/>
      <c r="T806" s="59"/>
    </row>
    <row r="807" spans="18:20" x14ac:dyDescent="0.2">
      <c r="R807" s="59"/>
      <c r="S807" s="59"/>
      <c r="T807" s="59"/>
    </row>
    <row r="808" spans="18:20" x14ac:dyDescent="0.2">
      <c r="R808" s="59"/>
      <c r="S808" s="59"/>
      <c r="T808" s="59"/>
    </row>
    <row r="809" spans="18:20" x14ac:dyDescent="0.2">
      <c r="R809" s="59"/>
      <c r="S809" s="59"/>
      <c r="T809" s="59"/>
    </row>
    <row r="810" spans="18:20" x14ac:dyDescent="0.2">
      <c r="R810" s="59"/>
      <c r="S810" s="59"/>
      <c r="T810" s="59"/>
    </row>
    <row r="811" spans="18:20" x14ac:dyDescent="0.2">
      <c r="R811" s="59"/>
      <c r="S811" s="59"/>
      <c r="T811" s="59"/>
    </row>
    <row r="812" spans="18:20" x14ac:dyDescent="0.2">
      <c r="R812" s="59"/>
      <c r="S812" s="59"/>
      <c r="T812" s="59"/>
    </row>
    <row r="813" spans="18:20" x14ac:dyDescent="0.2">
      <c r="R813" s="59"/>
      <c r="S813" s="59"/>
      <c r="T813" s="59"/>
    </row>
    <row r="814" spans="18:20" x14ac:dyDescent="0.2">
      <c r="R814" s="59"/>
      <c r="S814" s="59"/>
      <c r="T814" s="59"/>
    </row>
    <row r="815" spans="18:20" x14ac:dyDescent="0.2">
      <c r="R815" s="59"/>
      <c r="S815" s="59"/>
      <c r="T815" s="59"/>
    </row>
    <row r="816" spans="18:20" x14ac:dyDescent="0.2">
      <c r="R816" s="59"/>
      <c r="S816" s="59"/>
      <c r="T816" s="59"/>
    </row>
    <row r="817" spans="18:20" x14ac:dyDescent="0.2">
      <c r="R817" s="59"/>
      <c r="S817" s="59"/>
      <c r="T817" s="59"/>
    </row>
    <row r="818" spans="18:20" x14ac:dyDescent="0.2">
      <c r="R818" s="59"/>
      <c r="S818" s="59"/>
      <c r="T818" s="59"/>
    </row>
    <row r="819" spans="18:20" x14ac:dyDescent="0.2">
      <c r="R819" s="59"/>
      <c r="S819" s="59"/>
      <c r="T819" s="59"/>
    </row>
    <row r="820" spans="18:20" x14ac:dyDescent="0.2">
      <c r="R820" s="59"/>
      <c r="S820" s="59"/>
      <c r="T820" s="59"/>
    </row>
    <row r="821" spans="18:20" x14ac:dyDescent="0.2">
      <c r="R821" s="59"/>
      <c r="S821" s="59"/>
      <c r="T821" s="59"/>
    </row>
    <row r="822" spans="18:20" x14ac:dyDescent="0.2">
      <c r="R822" s="59"/>
      <c r="S822" s="59"/>
      <c r="T822" s="59"/>
    </row>
    <row r="823" spans="18:20" x14ac:dyDescent="0.2">
      <c r="R823" s="59"/>
      <c r="S823" s="59"/>
      <c r="T823" s="59"/>
    </row>
    <row r="824" spans="18:20" x14ac:dyDescent="0.2">
      <c r="R824" s="59"/>
      <c r="S824" s="59"/>
      <c r="T824" s="59"/>
    </row>
    <row r="825" spans="18:20" x14ac:dyDescent="0.2">
      <c r="R825" s="59"/>
      <c r="S825" s="59"/>
      <c r="T825" s="59"/>
    </row>
    <row r="826" spans="18:20" x14ac:dyDescent="0.2">
      <c r="R826" s="59"/>
      <c r="S826" s="59"/>
      <c r="T826" s="59"/>
    </row>
    <row r="827" spans="18:20" x14ac:dyDescent="0.2">
      <c r="R827" s="59"/>
      <c r="S827" s="59"/>
      <c r="T827" s="59"/>
    </row>
    <row r="828" spans="18:20" x14ac:dyDescent="0.2">
      <c r="R828" s="59"/>
      <c r="S828" s="59"/>
      <c r="T828" s="59"/>
    </row>
    <row r="829" spans="18:20" x14ac:dyDescent="0.2">
      <c r="R829" s="59"/>
      <c r="S829" s="59"/>
      <c r="T829" s="59"/>
    </row>
    <row r="830" spans="18:20" x14ac:dyDescent="0.2">
      <c r="R830" s="59"/>
      <c r="S830" s="59"/>
      <c r="T830" s="59"/>
    </row>
    <row r="831" spans="18:20" x14ac:dyDescent="0.2">
      <c r="R831" s="59"/>
      <c r="S831" s="59"/>
      <c r="T831" s="59"/>
    </row>
    <row r="832" spans="18:20" x14ac:dyDescent="0.2">
      <c r="R832" s="59"/>
      <c r="S832" s="59"/>
      <c r="T832" s="59"/>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411">
    <mergeCell ref="G154:H154"/>
    <mergeCell ref="G150:H150"/>
    <mergeCell ref="I184:J184"/>
    <mergeCell ref="G156:H156"/>
    <mergeCell ref="I161:J161"/>
    <mergeCell ref="G162:H162"/>
    <mergeCell ref="G171:H171"/>
    <mergeCell ref="G139:H139"/>
    <mergeCell ref="G143:H143"/>
    <mergeCell ref="G140:H140"/>
    <mergeCell ref="G147:H147"/>
    <mergeCell ref="G146:H146"/>
    <mergeCell ref="G145:H145"/>
    <mergeCell ref="G164:H164"/>
    <mergeCell ref="G144:H144"/>
    <mergeCell ref="I166:J166"/>
    <mergeCell ref="I167:J167"/>
    <mergeCell ref="I178:J178"/>
    <mergeCell ref="G183:H183"/>
    <mergeCell ref="I183:J183"/>
    <mergeCell ref="G149:H149"/>
    <mergeCell ref="I160:J160"/>
    <mergeCell ref="D89:E89"/>
    <mergeCell ref="D88:E88"/>
    <mergeCell ref="D78:E78"/>
    <mergeCell ref="D77:E77"/>
    <mergeCell ref="D87:E87"/>
    <mergeCell ref="D86:E86"/>
    <mergeCell ref="D85:E85"/>
    <mergeCell ref="D84:E84"/>
    <mergeCell ref="D83:E83"/>
    <mergeCell ref="D82:E82"/>
    <mergeCell ref="D81:E81"/>
    <mergeCell ref="D80:E80"/>
    <mergeCell ref="D79:E79"/>
    <mergeCell ref="D126:E126"/>
    <mergeCell ref="D91:E91"/>
    <mergeCell ref="D117:E117"/>
    <mergeCell ref="D116:E116"/>
    <mergeCell ref="D115:E115"/>
    <mergeCell ref="D114:E114"/>
    <mergeCell ref="D113:E113"/>
    <mergeCell ref="D112:E112"/>
    <mergeCell ref="D111:E111"/>
    <mergeCell ref="D110:E110"/>
    <mergeCell ref="D109:E109"/>
    <mergeCell ref="D124:E124"/>
    <mergeCell ref="D90:E90"/>
    <mergeCell ref="D108:E108"/>
    <mergeCell ref="D107:E107"/>
    <mergeCell ref="D106:E106"/>
    <mergeCell ref="D105:E105"/>
    <mergeCell ref="D104:E104"/>
    <mergeCell ref="D103:E103"/>
    <mergeCell ref="D102:E102"/>
    <mergeCell ref="D100:E100"/>
    <mergeCell ref="D99:E99"/>
    <mergeCell ref="D101:E101"/>
    <mergeCell ref="D98:E98"/>
    <mergeCell ref="D97:E97"/>
    <mergeCell ref="D96:E96"/>
    <mergeCell ref="D94:E94"/>
    <mergeCell ref="D95:E95"/>
    <mergeCell ref="D93:E93"/>
    <mergeCell ref="D92:E92"/>
    <mergeCell ref="A373:A374"/>
    <mergeCell ref="G160:H160"/>
    <mergeCell ref="G159:H159"/>
    <mergeCell ref="G157:H157"/>
    <mergeCell ref="G179:H179"/>
    <mergeCell ref="G148:H148"/>
    <mergeCell ref="G177:H177"/>
    <mergeCell ref="G175:H175"/>
    <mergeCell ref="G165:H165"/>
    <mergeCell ref="B360:C360"/>
    <mergeCell ref="B354:C354"/>
    <mergeCell ref="B355:C355"/>
    <mergeCell ref="B345:C346"/>
    <mergeCell ref="B349:C349"/>
    <mergeCell ref="B350:C350"/>
    <mergeCell ref="B347:C347"/>
    <mergeCell ref="G169:H169"/>
    <mergeCell ref="G170:H170"/>
    <mergeCell ref="G185:H185"/>
    <mergeCell ref="B365:C365"/>
    <mergeCell ref="G186:H186"/>
    <mergeCell ref="B371:C371"/>
    <mergeCell ref="B353:C353"/>
    <mergeCell ref="B359:C359"/>
    <mergeCell ref="H22:I22"/>
    <mergeCell ref="H26:I26"/>
    <mergeCell ref="D70:E70"/>
    <mergeCell ref="K175:L175"/>
    <mergeCell ref="I185:J185"/>
    <mergeCell ref="B348:C348"/>
    <mergeCell ref="G188:H188"/>
    <mergeCell ref="G158:H158"/>
    <mergeCell ref="G151:H151"/>
    <mergeCell ref="H27:I27"/>
    <mergeCell ref="G152:H152"/>
    <mergeCell ref="G153:H153"/>
    <mergeCell ref="G161:H161"/>
    <mergeCell ref="D73:E73"/>
    <mergeCell ref="D74:E74"/>
    <mergeCell ref="D75:E75"/>
    <mergeCell ref="D76:E76"/>
    <mergeCell ref="D127:E127"/>
    <mergeCell ref="D121:E121"/>
    <mergeCell ref="D120:E120"/>
    <mergeCell ref="D119:E119"/>
    <mergeCell ref="D118:E118"/>
    <mergeCell ref="K184:L184"/>
    <mergeCell ref="G184:H184"/>
    <mergeCell ref="H25:I25"/>
    <mergeCell ref="H47:I47"/>
    <mergeCell ref="H59:I59"/>
    <mergeCell ref="C71:H71"/>
    <mergeCell ref="D72:E72"/>
    <mergeCell ref="H53:I53"/>
    <mergeCell ref="H50:I50"/>
    <mergeCell ref="H46:I46"/>
    <mergeCell ref="H52:I52"/>
    <mergeCell ref="H30:I30"/>
    <mergeCell ref="H35:I35"/>
    <mergeCell ref="H40:I40"/>
    <mergeCell ref="H41:I41"/>
    <mergeCell ref="H43:I43"/>
    <mergeCell ref="H42:I42"/>
    <mergeCell ref="H54:I54"/>
    <mergeCell ref="H51:I51"/>
    <mergeCell ref="H55:I55"/>
    <mergeCell ref="H49:I49"/>
    <mergeCell ref="H48:I48"/>
    <mergeCell ref="H56:I56"/>
    <mergeCell ref="H58:I58"/>
    <mergeCell ref="H39:I39"/>
    <mergeCell ref="H36:I36"/>
    <mergeCell ref="C195:D195"/>
    <mergeCell ref="C3:I3"/>
    <mergeCell ref="H37:I37"/>
    <mergeCell ref="H38:I38"/>
    <mergeCell ref="H21:I21"/>
    <mergeCell ref="H11:I11"/>
    <mergeCell ref="H13:I13"/>
    <mergeCell ref="H5:I5"/>
    <mergeCell ref="H12:I12"/>
    <mergeCell ref="H17:I17"/>
    <mergeCell ref="H23:I23"/>
    <mergeCell ref="H4:I4"/>
    <mergeCell ref="H19:I19"/>
    <mergeCell ref="H18:I18"/>
    <mergeCell ref="H10:I10"/>
    <mergeCell ref="H9:I9"/>
    <mergeCell ref="H16:I16"/>
    <mergeCell ref="H7:I7"/>
    <mergeCell ref="H6:I6"/>
    <mergeCell ref="H31:I31"/>
    <mergeCell ref="H20:I20"/>
    <mergeCell ref="H33:I33"/>
    <mergeCell ref="H32:I32"/>
    <mergeCell ref="H34:I34"/>
    <mergeCell ref="K194:L194"/>
    <mergeCell ref="G206:H206"/>
    <mergeCell ref="G195:H195"/>
    <mergeCell ref="K185:L185"/>
    <mergeCell ref="I186:J186"/>
    <mergeCell ref="K187:L187"/>
    <mergeCell ref="K186:L186"/>
    <mergeCell ref="K195:L195"/>
    <mergeCell ref="K189:L189"/>
    <mergeCell ref="G187:H187"/>
    <mergeCell ref="I187:J187"/>
    <mergeCell ref="K188:L188"/>
    <mergeCell ref="G193:H193"/>
    <mergeCell ref="I193:J193"/>
    <mergeCell ref="K190:L190"/>
    <mergeCell ref="I190:J190"/>
    <mergeCell ref="I169:J169"/>
    <mergeCell ref="G174:H174"/>
    <mergeCell ref="I180:J180"/>
    <mergeCell ref="G180:H180"/>
    <mergeCell ref="C194:D194"/>
    <mergeCell ref="G194:H194"/>
    <mergeCell ref="I194:J194"/>
    <mergeCell ref="G192:H192"/>
    <mergeCell ref="I192:J192"/>
    <mergeCell ref="I175:J175"/>
    <mergeCell ref="G178:H178"/>
    <mergeCell ref="C186:D186"/>
    <mergeCell ref="C173:D173"/>
    <mergeCell ref="C175:D175"/>
    <mergeCell ref="C176:D176"/>
    <mergeCell ref="C177:D177"/>
    <mergeCell ref="C178:D178"/>
    <mergeCell ref="C179:D179"/>
    <mergeCell ref="C181:D181"/>
    <mergeCell ref="G181:H181"/>
    <mergeCell ref="I177:J177"/>
    <mergeCell ref="B363:C363"/>
    <mergeCell ref="B364:C364"/>
    <mergeCell ref="C193:D193"/>
    <mergeCell ref="B356:C356"/>
    <mergeCell ref="B411:C411"/>
    <mergeCell ref="B392:C392"/>
    <mergeCell ref="B415:C415"/>
    <mergeCell ref="B391:C391"/>
    <mergeCell ref="B384:C384"/>
    <mergeCell ref="B385:C385"/>
    <mergeCell ref="B386:C386"/>
    <mergeCell ref="B387:C387"/>
    <mergeCell ref="B390:C390"/>
    <mergeCell ref="B388:C388"/>
    <mergeCell ref="B389:C389"/>
    <mergeCell ref="B413:C413"/>
    <mergeCell ref="B393:C393"/>
    <mergeCell ref="B394:C394"/>
    <mergeCell ref="B414:C414"/>
    <mergeCell ref="D403:S403"/>
    <mergeCell ref="B375:C375"/>
    <mergeCell ref="B382:C382"/>
    <mergeCell ref="B383:C383"/>
    <mergeCell ref="D346:S346"/>
    <mergeCell ref="B377:C377"/>
    <mergeCell ref="B378:C378"/>
    <mergeCell ref="B379:C379"/>
    <mergeCell ref="B380:C380"/>
    <mergeCell ref="B381:C381"/>
    <mergeCell ref="B367:C367"/>
    <mergeCell ref="B369:C369"/>
    <mergeCell ref="B376:C376"/>
    <mergeCell ref="B372:C372"/>
    <mergeCell ref="B373:C373"/>
    <mergeCell ref="B368:C368"/>
    <mergeCell ref="B374:C374"/>
    <mergeCell ref="B366:C366"/>
    <mergeCell ref="B370:C370"/>
    <mergeCell ref="K183:L183"/>
    <mergeCell ref="K181:L181"/>
    <mergeCell ref="G168:H168"/>
    <mergeCell ref="I165:J165"/>
    <mergeCell ref="I171:J171"/>
    <mergeCell ref="I172:J172"/>
    <mergeCell ref="I176:J176"/>
    <mergeCell ref="I173:J173"/>
    <mergeCell ref="I174:J174"/>
    <mergeCell ref="G182:H182"/>
    <mergeCell ref="K169:L169"/>
    <mergeCell ref="K170:L170"/>
    <mergeCell ref="K177:L177"/>
    <mergeCell ref="G176:H176"/>
    <mergeCell ref="K178:L178"/>
    <mergeCell ref="K176:L176"/>
    <mergeCell ref="I179:J179"/>
    <mergeCell ref="K182:L182"/>
    <mergeCell ref="I182:J182"/>
    <mergeCell ref="G173:H173"/>
    <mergeCell ref="K180:L180"/>
    <mergeCell ref="B361:C361"/>
    <mergeCell ref="H28:I28"/>
    <mergeCell ref="H2:I2"/>
    <mergeCell ref="H45:I45"/>
    <mergeCell ref="H44:I44"/>
    <mergeCell ref="B362:C362"/>
    <mergeCell ref="C207:J207"/>
    <mergeCell ref="I188:J188"/>
    <mergeCell ref="C279:F279"/>
    <mergeCell ref="G189:H189"/>
    <mergeCell ref="I189:J189"/>
    <mergeCell ref="I195:J195"/>
    <mergeCell ref="C206:D206"/>
    <mergeCell ref="B351:C351"/>
    <mergeCell ref="B352:C352"/>
    <mergeCell ref="B358:C358"/>
    <mergeCell ref="B357:C357"/>
    <mergeCell ref="B206:B207"/>
    <mergeCell ref="B278:B279"/>
    <mergeCell ref="G190:H190"/>
    <mergeCell ref="C190:D190"/>
    <mergeCell ref="I154:J154"/>
    <mergeCell ref="I155:J155"/>
    <mergeCell ref="C192:D192"/>
    <mergeCell ref="I162:J162"/>
    <mergeCell ref="K153:L153"/>
    <mergeCell ref="K154:L154"/>
    <mergeCell ref="K155:L155"/>
    <mergeCell ref="I150:J150"/>
    <mergeCell ref="B2:B3"/>
    <mergeCell ref="B70:B71"/>
    <mergeCell ref="I140:J140"/>
    <mergeCell ref="I141:J141"/>
    <mergeCell ref="I142:J142"/>
    <mergeCell ref="K137:L137"/>
    <mergeCell ref="I137:J137"/>
    <mergeCell ref="C138:L138"/>
    <mergeCell ref="C137:D137"/>
    <mergeCell ref="G137:H137"/>
    <mergeCell ref="G142:H142"/>
    <mergeCell ref="G141:H141"/>
    <mergeCell ref="B137:B138"/>
    <mergeCell ref="H15:I15"/>
    <mergeCell ref="H14:I14"/>
    <mergeCell ref="H8:I8"/>
    <mergeCell ref="I153:J153"/>
    <mergeCell ref="K142:L142"/>
    <mergeCell ref="H24:I24"/>
    <mergeCell ref="H29:I29"/>
    <mergeCell ref="K143:L143"/>
    <mergeCell ref="K145:L145"/>
    <mergeCell ref="I143:J143"/>
    <mergeCell ref="I144:J144"/>
    <mergeCell ref="I139:J139"/>
    <mergeCell ref="K144:L144"/>
    <mergeCell ref="K146:L146"/>
    <mergeCell ref="I146:J146"/>
    <mergeCell ref="I145:J145"/>
    <mergeCell ref="I147:J147"/>
    <mergeCell ref="I148:J148"/>
    <mergeCell ref="K147:L147"/>
    <mergeCell ref="I152:J152"/>
    <mergeCell ref="K167:L167"/>
    <mergeCell ref="K166:L166"/>
    <mergeCell ref="K174:L174"/>
    <mergeCell ref="K179:L179"/>
    <mergeCell ref="G172:H172"/>
    <mergeCell ref="G163:H163"/>
    <mergeCell ref="K168:L168"/>
    <mergeCell ref="I168:J168"/>
    <mergeCell ref="K173:L173"/>
    <mergeCell ref="K172:L172"/>
    <mergeCell ref="K171:L171"/>
    <mergeCell ref="K165:L165"/>
    <mergeCell ref="K164:L164"/>
    <mergeCell ref="I163:J163"/>
    <mergeCell ref="I170:J170"/>
    <mergeCell ref="G167:H167"/>
    <mergeCell ref="G166:H166"/>
    <mergeCell ref="K163:L163"/>
    <mergeCell ref="K152:L152"/>
    <mergeCell ref="K157:L157"/>
    <mergeCell ref="C160:D160"/>
    <mergeCell ref="C161:D161"/>
    <mergeCell ref="D122:E122"/>
    <mergeCell ref="G155:H155"/>
    <mergeCell ref="K159:L159"/>
    <mergeCell ref="I164:J164"/>
    <mergeCell ref="K156:L156"/>
    <mergeCell ref="K162:L162"/>
    <mergeCell ref="I157:J157"/>
    <mergeCell ref="I156:J156"/>
    <mergeCell ref="I159:J159"/>
    <mergeCell ref="K148:L148"/>
    <mergeCell ref="K139:L139"/>
    <mergeCell ref="K140:L140"/>
    <mergeCell ref="K149:L149"/>
    <mergeCell ref="K141:L141"/>
    <mergeCell ref="K150:L150"/>
    <mergeCell ref="I149:J149"/>
    <mergeCell ref="K158:L158"/>
    <mergeCell ref="I151:J151"/>
    <mergeCell ref="K151:L151"/>
    <mergeCell ref="K160:L160"/>
    <mergeCell ref="K161:L161"/>
    <mergeCell ref="I158:J158"/>
    <mergeCell ref="K193:L193"/>
    <mergeCell ref="C162:D162"/>
    <mergeCell ref="C191:D191"/>
    <mergeCell ref="I181:J181"/>
    <mergeCell ref="D123:E123"/>
    <mergeCell ref="G191:H191"/>
    <mergeCell ref="I191:J191"/>
    <mergeCell ref="K191:L191"/>
    <mergeCell ref="C139:D139"/>
    <mergeCell ref="C140:D140"/>
    <mergeCell ref="C141:D141"/>
    <mergeCell ref="C142:D142"/>
    <mergeCell ref="C143:D143"/>
    <mergeCell ref="C145:D145"/>
    <mergeCell ref="C146:D146"/>
    <mergeCell ref="C147:D147"/>
    <mergeCell ref="C148:D148"/>
    <mergeCell ref="C149:D149"/>
    <mergeCell ref="C151:D151"/>
    <mergeCell ref="C152:D152"/>
    <mergeCell ref="C153:D153"/>
    <mergeCell ref="C156:D156"/>
    <mergeCell ref="C150:D150"/>
    <mergeCell ref="C144:D144"/>
    <mergeCell ref="C154:D154"/>
    <mergeCell ref="C155:D155"/>
    <mergeCell ref="C157:D157"/>
    <mergeCell ref="C184:D184"/>
    <mergeCell ref="C185:D185"/>
    <mergeCell ref="C187:D187"/>
    <mergeCell ref="C188:D188"/>
    <mergeCell ref="C189:D189"/>
    <mergeCell ref="C163:D163"/>
    <mergeCell ref="C164:D164"/>
    <mergeCell ref="C165:D165"/>
    <mergeCell ref="C166:D166"/>
    <mergeCell ref="C167:D167"/>
    <mergeCell ref="C169:D169"/>
    <mergeCell ref="C170:D170"/>
    <mergeCell ref="C171:D171"/>
    <mergeCell ref="C172:D172"/>
    <mergeCell ref="C168:D168"/>
    <mergeCell ref="C182:D182"/>
    <mergeCell ref="C183:D183"/>
    <mergeCell ref="C180:D180"/>
    <mergeCell ref="C174:D174"/>
    <mergeCell ref="C158:D158"/>
    <mergeCell ref="C159:D159"/>
  </mergeCells>
  <phoneticPr fontId="0" type="noConversion"/>
  <pageMargins left="0.23622047244094491" right="0.15748031496062992" top="0.78740157480314965" bottom="0.78740157480314965" header="0.51181102362204722" footer="0.51181102362204722"/>
  <pageSetup paperSize="9" scale="59" orientation="landscape" r:id="rId2"/>
  <headerFooter alignWithMargins="0"/>
  <rowBreaks count="6" manualBreakCount="6">
    <brk id="68" max="18" man="1"/>
    <brk id="135" max="18" man="1"/>
    <brk id="204" max="18" man="1"/>
    <brk id="276" max="18" man="1"/>
    <brk id="343" max="18" man="1"/>
    <brk id="400" max="18"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5"/>
  <sheetViews>
    <sheetView view="pageBreakPreview" topLeftCell="A166" zoomScale="136" zoomScaleNormal="100" zoomScaleSheetLayoutView="136" workbookViewId="0">
      <selection activeCell="K14" sqref="K14"/>
    </sheetView>
  </sheetViews>
  <sheetFormatPr defaultRowHeight="11.45" customHeight="1" x14ac:dyDescent="0.2"/>
  <cols>
    <col min="1" max="1" width="3" style="60" customWidth="1"/>
    <col min="2" max="10" width="9.42578125" style="60" customWidth="1"/>
    <col min="11" max="16384" width="9.140625" style="60"/>
  </cols>
  <sheetData>
    <row r="1" spans="2:9" ht="11.45" customHeight="1" x14ac:dyDescent="0.2">
      <c r="B1" s="60" t="s">
        <v>114</v>
      </c>
    </row>
    <row r="2" spans="2:9" ht="24" customHeight="1" x14ac:dyDescent="0.2">
      <c r="B2" s="1672" t="s">
        <v>1452</v>
      </c>
      <c r="C2" s="1994" t="s">
        <v>596</v>
      </c>
      <c r="D2" s="1994"/>
      <c r="E2" s="1994" t="s">
        <v>597</v>
      </c>
      <c r="F2" s="1994"/>
      <c r="G2" s="1994" t="s">
        <v>598</v>
      </c>
      <c r="H2" s="1994"/>
      <c r="I2" s="296" t="s">
        <v>142</v>
      </c>
    </row>
    <row r="3" spans="2:9" ht="11.45" customHeight="1" x14ac:dyDescent="0.2">
      <c r="B3" s="1673"/>
      <c r="C3" s="1996" t="s">
        <v>615</v>
      </c>
      <c r="D3" s="1996"/>
      <c r="E3" s="1996"/>
      <c r="F3" s="1996"/>
      <c r="G3" s="1996"/>
      <c r="H3" s="1996"/>
      <c r="I3" s="1996"/>
    </row>
    <row r="4" spans="2:9" ht="10.5" customHeight="1" x14ac:dyDescent="0.2">
      <c r="B4" s="451">
        <v>1970</v>
      </c>
      <c r="C4" s="358"/>
      <c r="D4" s="756">
        <v>77.8</v>
      </c>
      <c r="E4" s="750"/>
      <c r="F4" s="704">
        <v>120.9</v>
      </c>
      <c r="G4" s="744"/>
      <c r="H4" s="755">
        <v>-36.5</v>
      </c>
      <c r="I4" s="702">
        <f>+D4+F4+H4</f>
        <v>162.19999999999999</v>
      </c>
    </row>
    <row r="5" spans="2:9" ht="10.5" customHeight="1" x14ac:dyDescent="0.2">
      <c r="B5" s="451">
        <v>1971</v>
      </c>
      <c r="C5" s="348"/>
      <c r="D5" s="704">
        <v>84.6</v>
      </c>
      <c r="E5" s="751"/>
      <c r="F5" s="704">
        <v>142.4</v>
      </c>
      <c r="G5" s="746"/>
      <c r="H5" s="702">
        <v>-48</v>
      </c>
      <c r="I5" s="702">
        <f>+D5+F5+H5</f>
        <v>179</v>
      </c>
    </row>
    <row r="6" spans="2:9" ht="10.5" customHeight="1" x14ac:dyDescent="0.2">
      <c r="B6" s="451">
        <v>1972</v>
      </c>
      <c r="C6" s="348"/>
      <c r="D6" s="704">
        <v>97.4</v>
      </c>
      <c r="E6" s="751"/>
      <c r="F6" s="704">
        <v>142</v>
      </c>
      <c r="G6" s="746"/>
      <c r="H6" s="702">
        <v>-26.4</v>
      </c>
      <c r="I6" s="702">
        <f t="shared" ref="I6:I8" si="0">+D6+F6+H6</f>
        <v>213</v>
      </c>
    </row>
    <row r="7" spans="2:9" ht="10.5" customHeight="1" x14ac:dyDescent="0.2">
      <c r="B7" s="451">
        <v>1973</v>
      </c>
      <c r="C7" s="348"/>
      <c r="D7" s="704">
        <v>117</v>
      </c>
      <c r="E7" s="751"/>
      <c r="F7" s="704">
        <v>163.69999999999999</v>
      </c>
      <c r="G7" s="746"/>
      <c r="H7" s="702">
        <v>59.2</v>
      </c>
      <c r="I7" s="702">
        <f t="shared" si="0"/>
        <v>339.9</v>
      </c>
    </row>
    <row r="8" spans="2:9" ht="10.5" customHeight="1" x14ac:dyDescent="0.2">
      <c r="B8" s="451">
        <v>1974</v>
      </c>
      <c r="C8" s="348"/>
      <c r="D8" s="704">
        <v>137.5</v>
      </c>
      <c r="E8" s="751"/>
      <c r="F8" s="704">
        <v>192.9</v>
      </c>
      <c r="G8" s="746"/>
      <c r="H8" s="702">
        <v>95.4</v>
      </c>
      <c r="I8" s="702">
        <f t="shared" si="0"/>
        <v>425.79999999999995</v>
      </c>
    </row>
    <row r="9" spans="2:9" ht="10.5" customHeight="1" x14ac:dyDescent="0.2">
      <c r="B9" s="451"/>
      <c r="C9" s="348"/>
      <c r="D9" s="704"/>
      <c r="E9" s="751"/>
      <c r="F9" s="704"/>
      <c r="G9" s="746"/>
      <c r="H9" s="702"/>
      <c r="I9" s="702"/>
    </row>
    <row r="10" spans="2:9" ht="10.5" customHeight="1" x14ac:dyDescent="0.2">
      <c r="B10" s="451">
        <v>1975</v>
      </c>
      <c r="C10" s="348"/>
      <c r="D10" s="704">
        <v>161.30000000000001</v>
      </c>
      <c r="E10" s="751"/>
      <c r="F10" s="704">
        <v>336.5</v>
      </c>
      <c r="G10" s="746"/>
      <c r="H10" s="702">
        <v>60</v>
      </c>
      <c r="I10" s="702">
        <f t="shared" ref="I10:I14" si="1">+D10+F10+H10</f>
        <v>557.79999999999995</v>
      </c>
    </row>
    <row r="11" spans="2:9" ht="10.5" customHeight="1" x14ac:dyDescent="0.2">
      <c r="B11" s="451">
        <v>1976</v>
      </c>
      <c r="C11" s="348"/>
      <c r="D11" s="704">
        <v>177.8</v>
      </c>
      <c r="E11" s="751"/>
      <c r="F11" s="704">
        <v>321.8</v>
      </c>
      <c r="G11" s="746"/>
      <c r="H11" s="702">
        <v>44.8</v>
      </c>
      <c r="I11" s="702">
        <f t="shared" si="1"/>
        <v>544.4</v>
      </c>
    </row>
    <row r="12" spans="2:9" ht="10.5" customHeight="1" x14ac:dyDescent="0.2">
      <c r="B12" s="451">
        <v>1977</v>
      </c>
      <c r="C12" s="348"/>
      <c r="D12" s="704">
        <v>195.2</v>
      </c>
      <c r="E12" s="751"/>
      <c r="F12" s="704">
        <v>356.3</v>
      </c>
      <c r="G12" s="746"/>
      <c r="H12" s="702">
        <v>70.3</v>
      </c>
      <c r="I12" s="702">
        <f t="shared" si="1"/>
        <v>621.79999999999995</v>
      </c>
    </row>
    <row r="13" spans="2:9" ht="10.5" customHeight="1" x14ac:dyDescent="0.2">
      <c r="B13" s="451">
        <v>1978</v>
      </c>
      <c r="C13" s="348"/>
      <c r="D13" s="704">
        <v>223</v>
      </c>
      <c r="E13" s="751"/>
      <c r="F13" s="704">
        <v>368.9</v>
      </c>
      <c r="G13" s="746"/>
      <c r="H13" s="702">
        <v>28.9</v>
      </c>
      <c r="I13" s="702">
        <f t="shared" si="1"/>
        <v>620.79999999999995</v>
      </c>
    </row>
    <row r="14" spans="2:9" ht="10.5" customHeight="1" x14ac:dyDescent="0.2">
      <c r="B14" s="451">
        <v>1979</v>
      </c>
      <c r="C14" s="348"/>
      <c r="D14" s="704">
        <v>256.10000000000002</v>
      </c>
      <c r="E14" s="751"/>
      <c r="F14" s="704">
        <v>397.8</v>
      </c>
      <c r="G14" s="746"/>
      <c r="H14" s="702">
        <v>-54</v>
      </c>
      <c r="I14" s="702">
        <f t="shared" si="1"/>
        <v>599.90000000000009</v>
      </c>
    </row>
    <row r="15" spans="2:9" ht="10.5" customHeight="1" x14ac:dyDescent="0.2">
      <c r="B15" s="451"/>
      <c r="C15" s="348"/>
      <c r="D15" s="704"/>
      <c r="E15" s="751"/>
      <c r="F15" s="704"/>
      <c r="G15" s="746"/>
      <c r="H15" s="702"/>
      <c r="I15" s="702"/>
    </row>
    <row r="16" spans="2:9" ht="10.5" customHeight="1" x14ac:dyDescent="0.2">
      <c r="B16" s="451">
        <v>1980</v>
      </c>
      <c r="C16" s="348"/>
      <c r="D16" s="704">
        <v>298.7</v>
      </c>
      <c r="E16" s="751"/>
      <c r="F16" s="704">
        <v>636.1</v>
      </c>
      <c r="G16" s="746"/>
      <c r="H16" s="702">
        <v>-31.6</v>
      </c>
      <c r="I16" s="702">
        <f t="shared" ref="I16:I20" si="2">+D16+F16+H16</f>
        <v>903.19999999999993</v>
      </c>
    </row>
    <row r="17" spans="2:9" ht="10.5" customHeight="1" x14ac:dyDescent="0.2">
      <c r="B17" s="451">
        <v>1981</v>
      </c>
      <c r="C17" s="348"/>
      <c r="D17" s="704">
        <v>337.9</v>
      </c>
      <c r="E17" s="751"/>
      <c r="F17" s="704">
        <v>946.9</v>
      </c>
      <c r="G17" s="746"/>
      <c r="H17" s="702">
        <v>75.3</v>
      </c>
      <c r="I17" s="702">
        <f t="shared" si="2"/>
        <v>1360.1</v>
      </c>
    </row>
    <row r="18" spans="2:9" ht="10.5" customHeight="1" x14ac:dyDescent="0.2">
      <c r="B18" s="451">
        <v>1982</v>
      </c>
      <c r="C18" s="348"/>
      <c r="D18" s="704">
        <v>377.2</v>
      </c>
      <c r="E18" s="751"/>
      <c r="F18" s="704">
        <v>737.3</v>
      </c>
      <c r="G18" s="746"/>
      <c r="H18" s="702">
        <v>-23.7</v>
      </c>
      <c r="I18" s="702">
        <f t="shared" si="2"/>
        <v>1090.8</v>
      </c>
    </row>
    <row r="19" spans="2:9" ht="10.5" customHeight="1" x14ac:dyDescent="0.2">
      <c r="B19" s="451">
        <v>1983</v>
      </c>
      <c r="C19" s="348"/>
      <c r="D19" s="704">
        <v>356.4</v>
      </c>
      <c r="E19" s="751"/>
      <c r="F19" s="704">
        <v>689.9</v>
      </c>
      <c r="G19" s="746"/>
      <c r="H19" s="702">
        <v>-259.8</v>
      </c>
      <c r="I19" s="702">
        <f t="shared" si="2"/>
        <v>786.5</v>
      </c>
    </row>
    <row r="20" spans="2:9" ht="10.5" customHeight="1" x14ac:dyDescent="0.2">
      <c r="B20" s="451">
        <v>1984</v>
      </c>
      <c r="C20" s="348"/>
      <c r="D20" s="704">
        <v>364.4</v>
      </c>
      <c r="E20" s="751"/>
      <c r="F20" s="704">
        <v>657</v>
      </c>
      <c r="G20" s="746"/>
      <c r="H20" s="702">
        <v>-167</v>
      </c>
      <c r="I20" s="702">
        <f t="shared" si="2"/>
        <v>854.4</v>
      </c>
    </row>
    <row r="21" spans="2:9" ht="10.5" customHeight="1" x14ac:dyDescent="0.2">
      <c r="B21" s="451"/>
      <c r="C21" s="348"/>
      <c r="D21" s="704"/>
      <c r="E21" s="751"/>
      <c r="F21" s="704"/>
      <c r="G21" s="746"/>
      <c r="H21" s="702"/>
      <c r="I21" s="702"/>
    </row>
    <row r="22" spans="2:9" ht="10.5" customHeight="1" x14ac:dyDescent="0.2">
      <c r="B22" s="451">
        <v>1985</v>
      </c>
      <c r="C22" s="348"/>
      <c r="D22" s="704">
        <v>388.4</v>
      </c>
      <c r="E22" s="751"/>
      <c r="F22" s="704">
        <v>720.5</v>
      </c>
      <c r="G22" s="746"/>
      <c r="H22" s="702">
        <v>-38.1</v>
      </c>
      <c r="I22" s="702">
        <f t="shared" ref="I22:I26" si="3">+D22+F22+H22</f>
        <v>1070.8000000000002</v>
      </c>
    </row>
    <row r="23" spans="2:9" ht="10.5" customHeight="1" x14ac:dyDescent="0.2">
      <c r="B23" s="451">
        <v>1986</v>
      </c>
      <c r="C23" s="348"/>
      <c r="D23" s="704">
        <v>452.5</v>
      </c>
      <c r="E23" s="751"/>
      <c r="F23" s="704">
        <v>693.9</v>
      </c>
      <c r="G23" s="746"/>
      <c r="H23" s="702">
        <v>41.8</v>
      </c>
      <c r="I23" s="702">
        <f t="shared" si="3"/>
        <v>1188.2</v>
      </c>
    </row>
    <row r="24" spans="2:9" ht="10.5" customHeight="1" x14ac:dyDescent="0.2">
      <c r="B24" s="451">
        <v>1987</v>
      </c>
      <c r="C24" s="348"/>
      <c r="D24" s="704">
        <v>517.4</v>
      </c>
      <c r="E24" s="751"/>
      <c r="F24" s="704">
        <v>818.8</v>
      </c>
      <c r="G24" s="746"/>
      <c r="H24" s="702">
        <v>240.1</v>
      </c>
      <c r="I24" s="702">
        <f t="shared" si="3"/>
        <v>1576.2999999999997</v>
      </c>
    </row>
    <row r="25" spans="2:9" ht="10.5" customHeight="1" x14ac:dyDescent="0.2">
      <c r="B25" s="451">
        <v>1988</v>
      </c>
      <c r="C25" s="348"/>
      <c r="D25" s="704">
        <v>584.79999999999995</v>
      </c>
      <c r="E25" s="751"/>
      <c r="F25" s="704">
        <v>1151.9000000000001</v>
      </c>
      <c r="G25" s="746"/>
      <c r="H25" s="702">
        <v>698.3</v>
      </c>
      <c r="I25" s="702">
        <f t="shared" si="3"/>
        <v>2435</v>
      </c>
    </row>
    <row r="26" spans="2:9" ht="10.5" customHeight="1" x14ac:dyDescent="0.2">
      <c r="B26" s="451">
        <v>1989</v>
      </c>
      <c r="C26" s="348"/>
      <c r="D26" s="704">
        <v>698.1</v>
      </c>
      <c r="E26" s="751"/>
      <c r="F26" s="704">
        <v>1307.9000000000001</v>
      </c>
      <c r="G26" s="746"/>
      <c r="H26" s="702">
        <v>474.4</v>
      </c>
      <c r="I26" s="702">
        <f t="shared" si="3"/>
        <v>2480.4</v>
      </c>
    </row>
    <row r="27" spans="2:9" ht="10.5" customHeight="1" x14ac:dyDescent="0.2">
      <c r="B27" s="451"/>
      <c r="C27" s="348"/>
      <c r="D27" s="704"/>
      <c r="E27" s="751"/>
      <c r="F27" s="704"/>
      <c r="G27" s="746"/>
      <c r="H27" s="702"/>
      <c r="I27" s="702"/>
    </row>
    <row r="28" spans="2:9" ht="10.5" customHeight="1" x14ac:dyDescent="0.2">
      <c r="B28" s="451">
        <v>1990</v>
      </c>
      <c r="C28" s="348"/>
      <c r="D28" s="704">
        <v>758.6</v>
      </c>
      <c r="E28" s="751"/>
      <c r="F28" s="704">
        <v>1097</v>
      </c>
      <c r="G28" s="746"/>
      <c r="H28" s="702">
        <v>-85</v>
      </c>
      <c r="I28" s="702">
        <f t="shared" ref="I28:I32" si="4">+D28+F28+H28</f>
        <v>1770.6</v>
      </c>
    </row>
    <row r="29" spans="2:9" ht="10.5" customHeight="1" x14ac:dyDescent="0.2">
      <c r="B29" s="451">
        <v>1991</v>
      </c>
      <c r="C29" s="348"/>
      <c r="D29" s="704">
        <v>815.7</v>
      </c>
      <c r="E29" s="751"/>
      <c r="F29" s="704">
        <v>1015.4</v>
      </c>
      <c r="G29" s="746"/>
      <c r="H29" s="702">
        <v>-400.8</v>
      </c>
      <c r="I29" s="702">
        <f t="shared" si="4"/>
        <v>1430.3</v>
      </c>
    </row>
    <row r="30" spans="2:9" ht="10.5" customHeight="1" x14ac:dyDescent="0.2">
      <c r="B30" s="451">
        <v>1992</v>
      </c>
      <c r="C30" s="348"/>
      <c r="D30" s="704">
        <v>834.1</v>
      </c>
      <c r="E30" s="751"/>
      <c r="F30" s="704">
        <v>931.4</v>
      </c>
      <c r="G30" s="746"/>
      <c r="H30" s="702">
        <v>-413</v>
      </c>
      <c r="I30" s="702">
        <f t="shared" si="4"/>
        <v>1352.5</v>
      </c>
    </row>
    <row r="31" spans="2:9" ht="10.5" customHeight="1" x14ac:dyDescent="0.2">
      <c r="B31" s="451">
        <v>1993</v>
      </c>
      <c r="C31" s="348"/>
      <c r="D31" s="704">
        <v>930.5</v>
      </c>
      <c r="E31" s="751"/>
      <c r="F31" s="704">
        <v>1274</v>
      </c>
      <c r="G31" s="746"/>
      <c r="H31" s="702">
        <v>-117</v>
      </c>
      <c r="I31" s="702">
        <f t="shared" si="4"/>
        <v>2087.5</v>
      </c>
    </row>
    <row r="32" spans="2:9" ht="10.5" customHeight="1" x14ac:dyDescent="0.2">
      <c r="B32" s="451">
        <v>1994</v>
      </c>
      <c r="C32" s="348"/>
      <c r="D32" s="704">
        <v>1113.4000000000001</v>
      </c>
      <c r="E32" s="751"/>
      <c r="F32" s="704">
        <v>1784.5</v>
      </c>
      <c r="G32" s="746"/>
      <c r="H32" s="702">
        <v>353.4</v>
      </c>
      <c r="I32" s="702">
        <f t="shared" si="4"/>
        <v>3251.3</v>
      </c>
    </row>
    <row r="33" spans="2:9" ht="10.5" customHeight="1" x14ac:dyDescent="0.2">
      <c r="B33" s="451"/>
      <c r="C33" s="348"/>
      <c r="D33" s="704"/>
      <c r="E33" s="751"/>
      <c r="F33" s="704"/>
      <c r="G33" s="746"/>
      <c r="H33" s="702"/>
      <c r="I33" s="702"/>
    </row>
    <row r="34" spans="2:9" ht="10.5" customHeight="1" x14ac:dyDescent="0.2">
      <c r="B34" s="451">
        <v>1995</v>
      </c>
      <c r="C34" s="348"/>
      <c r="D34" s="704">
        <v>1322.7</v>
      </c>
      <c r="E34" s="751"/>
      <c r="F34" s="704">
        <v>1934.9</v>
      </c>
      <c r="G34" s="746"/>
      <c r="H34" s="702">
        <v>522.5</v>
      </c>
      <c r="I34" s="702">
        <f t="shared" ref="I34:I38" si="5">+D34+F34+H34</f>
        <v>3780.1000000000004</v>
      </c>
    </row>
    <row r="35" spans="2:9" ht="10.5" customHeight="1" x14ac:dyDescent="0.2">
      <c r="B35" s="451">
        <v>1996</v>
      </c>
      <c r="C35" s="348"/>
      <c r="D35" s="704">
        <v>1493.8</v>
      </c>
      <c r="E35" s="751"/>
      <c r="F35" s="704">
        <v>2703.9</v>
      </c>
      <c r="G35" s="746"/>
      <c r="H35" s="702">
        <v>392.1</v>
      </c>
      <c r="I35" s="702">
        <f t="shared" si="5"/>
        <v>4589.8</v>
      </c>
    </row>
    <row r="36" spans="2:9" ht="10.5" customHeight="1" x14ac:dyDescent="0.2">
      <c r="B36" s="451">
        <v>1997</v>
      </c>
      <c r="C36" s="348"/>
      <c r="D36" s="704">
        <v>1579.4</v>
      </c>
      <c r="E36" s="751"/>
      <c r="F36" s="704">
        <v>2578.4</v>
      </c>
      <c r="G36" s="746"/>
      <c r="H36" s="702">
        <v>224.6</v>
      </c>
      <c r="I36" s="702">
        <f t="shared" si="5"/>
        <v>4382.4000000000005</v>
      </c>
    </row>
    <row r="37" spans="2:9" ht="10.5" customHeight="1" x14ac:dyDescent="0.2">
      <c r="B37" s="451">
        <v>1998</v>
      </c>
      <c r="C37" s="348"/>
      <c r="D37" s="704">
        <v>1768.9</v>
      </c>
      <c r="E37" s="751"/>
      <c r="F37" s="704">
        <v>2149.6999999999998</v>
      </c>
      <c r="G37" s="746"/>
      <c r="H37" s="702">
        <v>-70.7</v>
      </c>
      <c r="I37" s="702">
        <f t="shared" si="5"/>
        <v>3847.9</v>
      </c>
    </row>
    <row r="38" spans="2:9" ht="10.5" customHeight="1" x14ac:dyDescent="0.2">
      <c r="B38" s="451">
        <v>1999</v>
      </c>
      <c r="C38" s="348"/>
      <c r="D38" s="704">
        <v>1882.9</v>
      </c>
      <c r="E38" s="751"/>
      <c r="F38" s="704">
        <v>1815.9</v>
      </c>
      <c r="G38" s="746"/>
      <c r="H38" s="702">
        <v>-481</v>
      </c>
      <c r="I38" s="702">
        <f t="shared" si="5"/>
        <v>3217.8</v>
      </c>
    </row>
    <row r="39" spans="2:9" ht="10.5" customHeight="1" x14ac:dyDescent="0.2">
      <c r="B39" s="451"/>
      <c r="C39" s="348"/>
      <c r="D39" s="704"/>
      <c r="E39" s="751"/>
      <c r="F39" s="704"/>
      <c r="G39" s="746"/>
      <c r="H39" s="702"/>
      <c r="I39" s="702"/>
    </row>
    <row r="40" spans="2:9" ht="10.5" customHeight="1" x14ac:dyDescent="0.2">
      <c r="B40" s="451">
        <v>2000</v>
      </c>
      <c r="C40" s="348"/>
      <c r="D40" s="704">
        <v>2028.4</v>
      </c>
      <c r="E40" s="751"/>
      <c r="F40" s="704">
        <v>2010.1</v>
      </c>
      <c r="G40" s="746"/>
      <c r="H40" s="702">
        <v>-249.5</v>
      </c>
      <c r="I40" s="702">
        <f t="shared" ref="I40:I44" si="6">+D40+F40+H40</f>
        <v>3789</v>
      </c>
    </row>
    <row r="41" spans="2:9" ht="10.5" customHeight="1" x14ac:dyDescent="0.2">
      <c r="B41" s="399">
        <v>2001</v>
      </c>
      <c r="C41" s="348"/>
      <c r="D41" s="704">
        <v>2205</v>
      </c>
      <c r="E41" s="751"/>
      <c r="F41" s="704">
        <v>2306</v>
      </c>
      <c r="G41" s="746"/>
      <c r="H41" s="702">
        <v>84.3</v>
      </c>
      <c r="I41" s="702">
        <f t="shared" si="6"/>
        <v>4595.3</v>
      </c>
    </row>
    <row r="42" spans="2:9" ht="10.5" customHeight="1" x14ac:dyDescent="0.2">
      <c r="B42" s="399">
        <v>2002</v>
      </c>
      <c r="C42" s="348"/>
      <c r="D42" s="704">
        <v>2520.4</v>
      </c>
      <c r="E42" s="751"/>
      <c r="F42" s="704">
        <v>4226.5</v>
      </c>
      <c r="G42" s="746"/>
      <c r="H42" s="702">
        <v>59</v>
      </c>
      <c r="I42" s="702">
        <f t="shared" si="6"/>
        <v>6805.9</v>
      </c>
    </row>
    <row r="43" spans="2:9" ht="10.5" customHeight="1" x14ac:dyDescent="0.2">
      <c r="B43" s="399">
        <v>2003</v>
      </c>
      <c r="C43" s="348"/>
      <c r="D43" s="704">
        <v>2766.8</v>
      </c>
      <c r="E43" s="751"/>
      <c r="F43" s="704">
        <v>3805</v>
      </c>
      <c r="G43" s="746"/>
      <c r="H43" s="702">
        <v>-244.5</v>
      </c>
      <c r="I43" s="702">
        <f t="shared" si="6"/>
        <v>6327.3</v>
      </c>
    </row>
    <row r="44" spans="2:9" ht="10.5" customHeight="1" x14ac:dyDescent="0.2">
      <c r="B44" s="399">
        <v>2004</v>
      </c>
      <c r="C44" s="348"/>
      <c r="D44" s="704">
        <v>2843.1</v>
      </c>
      <c r="E44" s="751"/>
      <c r="F44" s="704">
        <v>4748.3</v>
      </c>
      <c r="G44" s="746"/>
      <c r="H44" s="702">
        <v>227.4</v>
      </c>
      <c r="I44" s="702">
        <f t="shared" si="6"/>
        <v>7818.7999999999993</v>
      </c>
    </row>
    <row r="45" spans="2:9" ht="10.5" customHeight="1" x14ac:dyDescent="0.2">
      <c r="B45" s="399"/>
      <c r="C45" s="348"/>
      <c r="D45" s="704"/>
      <c r="E45" s="751"/>
      <c r="F45" s="704"/>
      <c r="G45" s="746"/>
      <c r="H45" s="702"/>
      <c r="I45" s="702"/>
    </row>
    <row r="46" spans="2:9" ht="10.5" customHeight="1" x14ac:dyDescent="0.2">
      <c r="B46" s="399">
        <v>2005</v>
      </c>
      <c r="C46" s="348"/>
      <c r="D46" s="704">
        <v>3065.2</v>
      </c>
      <c r="E46" s="751"/>
      <c r="F46" s="704">
        <v>3649.2</v>
      </c>
      <c r="G46" s="746"/>
      <c r="H46" s="702">
        <v>31.7</v>
      </c>
      <c r="I46" s="702">
        <f t="shared" ref="I46:I50" si="7">+D46+F46+H46</f>
        <v>6746.0999999999995</v>
      </c>
    </row>
    <row r="47" spans="2:9" ht="10.5" customHeight="1" x14ac:dyDescent="0.2">
      <c r="B47" s="399">
        <v>2006</v>
      </c>
      <c r="C47" s="348"/>
      <c r="D47" s="704">
        <v>3245.9</v>
      </c>
      <c r="E47" s="751"/>
      <c r="F47" s="704">
        <v>4581.1000000000004</v>
      </c>
      <c r="G47" s="746"/>
      <c r="H47" s="702">
        <v>29.2</v>
      </c>
      <c r="I47" s="702">
        <f t="shared" si="7"/>
        <v>7856.2</v>
      </c>
    </row>
    <row r="48" spans="2:9" ht="10.5" customHeight="1" x14ac:dyDescent="0.2">
      <c r="B48" s="399">
        <v>2007</v>
      </c>
      <c r="C48" s="348"/>
      <c r="D48" s="704">
        <v>3557.1</v>
      </c>
      <c r="E48" s="751"/>
      <c r="F48" s="704">
        <v>4738.3999999999996</v>
      </c>
      <c r="G48" s="746"/>
      <c r="H48" s="702">
        <v>822.1</v>
      </c>
      <c r="I48" s="702">
        <f t="shared" si="7"/>
        <v>9117.6</v>
      </c>
    </row>
    <row r="49" spans="2:9" ht="10.5" customHeight="1" x14ac:dyDescent="0.2">
      <c r="B49" s="399">
        <v>2008</v>
      </c>
      <c r="C49" s="348"/>
      <c r="D49" s="704">
        <v>3756.2</v>
      </c>
      <c r="E49" s="751"/>
      <c r="F49" s="704">
        <v>7808.2</v>
      </c>
      <c r="G49" s="746"/>
      <c r="H49" s="702">
        <v>-31.2</v>
      </c>
      <c r="I49" s="702">
        <f t="shared" si="7"/>
        <v>11533.199999999999</v>
      </c>
    </row>
    <row r="50" spans="2:9" ht="10.5" customHeight="1" x14ac:dyDescent="0.2">
      <c r="B50" s="399">
        <v>2009</v>
      </c>
      <c r="C50" s="348"/>
      <c r="D50" s="704">
        <v>3937</v>
      </c>
      <c r="E50" s="751"/>
      <c r="F50" s="704">
        <v>6940.7</v>
      </c>
      <c r="G50" s="746"/>
      <c r="H50" s="702">
        <v>-619.1</v>
      </c>
      <c r="I50" s="702">
        <f t="shared" si="7"/>
        <v>10258.6</v>
      </c>
    </row>
    <row r="51" spans="2:9" ht="10.5" customHeight="1" x14ac:dyDescent="0.2">
      <c r="B51" s="399"/>
      <c r="C51" s="348"/>
      <c r="D51" s="704"/>
      <c r="E51" s="751"/>
      <c r="F51" s="704"/>
      <c r="G51" s="746"/>
      <c r="H51" s="702"/>
      <c r="I51" s="702"/>
    </row>
    <row r="52" spans="2:9" ht="10.5" customHeight="1" x14ac:dyDescent="0.2">
      <c r="B52" s="399">
        <v>2010</v>
      </c>
      <c r="C52" s="348"/>
      <c r="D52" s="747">
        <v>3989</v>
      </c>
      <c r="E52" s="751"/>
      <c r="F52" s="704">
        <v>5515</v>
      </c>
      <c r="G52" s="746"/>
      <c r="H52" s="742">
        <v>-229.5</v>
      </c>
      <c r="I52" s="702">
        <v>9274.5</v>
      </c>
    </row>
    <row r="53" spans="2:9" ht="10.5" customHeight="1" x14ac:dyDescent="0.2">
      <c r="B53" s="399">
        <v>2011</v>
      </c>
      <c r="C53" s="461"/>
      <c r="D53" s="747">
        <v>4056.7</v>
      </c>
      <c r="E53" s="751"/>
      <c r="F53" s="747">
        <v>7497</v>
      </c>
      <c r="G53" s="746"/>
      <c r="H53" s="742">
        <v>380.9</v>
      </c>
      <c r="I53" s="702">
        <v>11934.6</v>
      </c>
    </row>
    <row r="54" spans="2:9" ht="10.5" customHeight="1" x14ac:dyDescent="0.2">
      <c r="B54" s="399">
        <v>2012</v>
      </c>
      <c r="C54" s="461"/>
      <c r="D54" s="742">
        <v>4213.5</v>
      </c>
      <c r="E54" s="751"/>
      <c r="F54" s="742">
        <v>8769.2999999999993</v>
      </c>
      <c r="G54" s="746"/>
      <c r="H54" s="742">
        <v>823.8</v>
      </c>
      <c r="I54" s="702">
        <v>13806.3</v>
      </c>
    </row>
    <row r="55" spans="2:9" ht="10.5" customHeight="1" x14ac:dyDescent="0.2">
      <c r="B55" s="399">
        <v>2013</v>
      </c>
      <c r="C55" s="461"/>
      <c r="D55" s="742">
        <v>4331.7</v>
      </c>
      <c r="E55" s="751"/>
      <c r="F55" s="742">
        <v>9454.9</v>
      </c>
      <c r="G55" s="746"/>
      <c r="H55" s="742">
        <v>136.4</v>
      </c>
      <c r="I55" s="702">
        <v>13922.1</v>
      </c>
    </row>
    <row r="56" spans="2:9" ht="10.5" customHeight="1" x14ac:dyDescent="0.2">
      <c r="B56" s="399">
        <v>2014</v>
      </c>
      <c r="C56" s="461"/>
      <c r="D56" s="742">
        <v>4472.7</v>
      </c>
      <c r="E56" s="751"/>
      <c r="F56" s="742">
        <v>10355.9</v>
      </c>
      <c r="G56" s="746"/>
      <c r="H56" s="742">
        <v>139.30000000000001</v>
      </c>
      <c r="I56" s="702">
        <v>14922</v>
      </c>
    </row>
    <row r="57" spans="2:9" ht="10.5" customHeight="1" x14ac:dyDescent="0.2">
      <c r="B57" s="399"/>
      <c r="C57" s="461"/>
      <c r="D57" s="742"/>
      <c r="E57" s="751"/>
      <c r="F57" s="742"/>
      <c r="G57" s="746"/>
      <c r="H57" s="742"/>
      <c r="I57" s="702"/>
    </row>
    <row r="58" spans="2:9" ht="10.5" customHeight="1" x14ac:dyDescent="0.2">
      <c r="B58" s="399">
        <v>2015</v>
      </c>
      <c r="C58" s="461"/>
      <c r="D58" s="742">
        <v>4662.1000000000004</v>
      </c>
      <c r="E58" s="751"/>
      <c r="F58" s="742">
        <v>9393.2999999999993</v>
      </c>
      <c r="G58" s="746"/>
      <c r="H58" s="742">
        <v>-2202.6</v>
      </c>
      <c r="I58" s="702">
        <v>11852.5</v>
      </c>
    </row>
    <row r="59" spans="2:9" ht="10.5" customHeight="1" x14ac:dyDescent="0.2">
      <c r="B59" s="1522">
        <v>2016</v>
      </c>
      <c r="C59" s="461"/>
      <c r="D59" s="742">
        <v>5472</v>
      </c>
      <c r="E59" s="751"/>
      <c r="F59" s="742">
        <v>10079</v>
      </c>
      <c r="G59" s="746"/>
      <c r="H59" s="742">
        <v>-3519.9</v>
      </c>
      <c r="I59" s="700">
        <v>12031.1</v>
      </c>
    </row>
    <row r="60" spans="2:9" ht="10.5" customHeight="1" x14ac:dyDescent="0.2">
      <c r="B60" s="1523">
        <v>2017</v>
      </c>
      <c r="C60" s="1536"/>
      <c r="D60" s="1536">
        <v>5593.3</v>
      </c>
      <c r="E60" s="759"/>
      <c r="F60" s="743">
        <v>10576.3</v>
      </c>
      <c r="G60" s="1992">
        <v>-320.3</v>
      </c>
      <c r="H60" s="1993"/>
      <c r="I60" s="701">
        <v>15849</v>
      </c>
    </row>
    <row r="61" spans="2:9" ht="10.5" customHeight="1" x14ac:dyDescent="0.2">
      <c r="B61" s="61"/>
      <c r="C61" s="168"/>
      <c r="E61" s="168"/>
      <c r="G61" s="168"/>
      <c r="I61" s="168"/>
    </row>
    <row r="62" spans="2:9" ht="10.5" customHeight="1" x14ac:dyDescent="0.2">
      <c r="B62" s="61"/>
      <c r="C62" s="657"/>
      <c r="D62" s="657"/>
      <c r="E62" s="657"/>
      <c r="F62" s="657"/>
    </row>
    <row r="63" spans="2:9" ht="10.5" customHeight="1" x14ac:dyDescent="0.2">
      <c r="B63" s="61"/>
      <c r="C63" s="657"/>
      <c r="D63" s="657"/>
      <c r="E63" s="657"/>
      <c r="F63" s="657"/>
      <c r="H63" s="95"/>
      <c r="I63" s="95"/>
    </row>
    <row r="64" spans="2:9" ht="10.5" customHeight="1" x14ac:dyDescent="0.2">
      <c r="B64" s="61"/>
      <c r="C64" s="657"/>
      <c r="D64" s="657"/>
      <c r="E64" s="657"/>
      <c r="F64" s="657"/>
    </row>
    <row r="65" spans="2:10" ht="10.5" customHeight="1" x14ac:dyDescent="0.2">
      <c r="B65" s="61"/>
    </row>
    <row r="66" spans="2:10" ht="10.5" customHeight="1" x14ac:dyDescent="0.2">
      <c r="B66" s="61"/>
    </row>
    <row r="67" spans="2:10" ht="10.5" customHeight="1" x14ac:dyDescent="0.2">
      <c r="B67" s="61"/>
      <c r="F67" s="152">
        <v>81</v>
      </c>
    </row>
    <row r="68" spans="2:10" ht="10.5" customHeight="1" x14ac:dyDescent="0.2"/>
    <row r="69" spans="2:10" ht="11.45" customHeight="1" x14ac:dyDescent="0.2">
      <c r="B69" s="60" t="s">
        <v>630</v>
      </c>
    </row>
    <row r="70" spans="2:10" ht="33.75" customHeight="1" x14ac:dyDescent="0.2">
      <c r="B70" s="1672" t="s">
        <v>1178</v>
      </c>
      <c r="C70" s="1994" t="s">
        <v>599</v>
      </c>
      <c r="D70" s="1994"/>
      <c r="E70" s="1994" t="s">
        <v>600</v>
      </c>
      <c r="F70" s="1994"/>
      <c r="G70" s="296" t="s">
        <v>1398</v>
      </c>
      <c r="H70" s="296" t="s">
        <v>142</v>
      </c>
    </row>
    <row r="71" spans="2:10" ht="11.45" customHeight="1" x14ac:dyDescent="0.2">
      <c r="B71" s="1673"/>
      <c r="C71" s="1636" t="s">
        <v>615</v>
      </c>
      <c r="D71" s="1639"/>
      <c r="E71" s="1639"/>
      <c r="F71" s="1639"/>
      <c r="G71" s="1639"/>
      <c r="H71" s="1640"/>
    </row>
    <row r="72" spans="2:10" ht="10.5" customHeight="1" x14ac:dyDescent="0.2">
      <c r="B72" s="451">
        <v>1980</v>
      </c>
      <c r="C72" s="360"/>
      <c r="D72" s="760">
        <v>21353.9</v>
      </c>
      <c r="E72" s="761"/>
      <c r="F72" s="760">
        <v>2515.1</v>
      </c>
      <c r="G72" s="565">
        <v>3615.8</v>
      </c>
      <c r="H72" s="565">
        <f>SUM(D72:G72)</f>
        <v>27484.799999999999</v>
      </c>
      <c r="I72" s="42"/>
      <c r="J72" s="42"/>
    </row>
    <row r="73" spans="2:10" ht="10.5" customHeight="1" x14ac:dyDescent="0.2">
      <c r="B73" s="451">
        <v>1981</v>
      </c>
      <c r="C73" s="361"/>
      <c r="D73" s="762">
        <v>21754.6</v>
      </c>
      <c r="E73" s="763"/>
      <c r="F73" s="762">
        <v>3210.5</v>
      </c>
      <c r="G73" s="565">
        <v>4485</v>
      </c>
      <c r="H73" s="565">
        <f>SUM(D73:G73)</f>
        <v>29450.1</v>
      </c>
      <c r="I73" s="42"/>
      <c r="J73" s="42"/>
    </row>
    <row r="74" spans="2:10" ht="10.5" customHeight="1" x14ac:dyDescent="0.2">
      <c r="B74" s="451">
        <v>1982</v>
      </c>
      <c r="C74" s="361"/>
      <c r="D74" s="762">
        <v>24750.7</v>
      </c>
      <c r="E74" s="763"/>
      <c r="F74" s="762">
        <v>3626.7</v>
      </c>
      <c r="G74" s="565">
        <v>4534.8999999999996</v>
      </c>
      <c r="H74" s="565">
        <f>SUM(D74:G74)</f>
        <v>32912.300000000003</v>
      </c>
      <c r="I74" s="42"/>
      <c r="J74" s="42"/>
    </row>
    <row r="75" spans="2:10" ht="10.5" customHeight="1" x14ac:dyDescent="0.2">
      <c r="B75" s="451">
        <v>1983</v>
      </c>
      <c r="C75" s="361"/>
      <c r="D75" s="762">
        <v>27569.9</v>
      </c>
      <c r="E75" s="763"/>
      <c r="F75" s="762">
        <v>3955.4</v>
      </c>
      <c r="G75" s="565">
        <v>4613.1000000000004</v>
      </c>
      <c r="H75" s="565">
        <f>SUM(D75:G75)</f>
        <v>36138.400000000001</v>
      </c>
      <c r="I75" s="42"/>
      <c r="J75" s="42"/>
    </row>
    <row r="76" spans="2:10" ht="10.5" customHeight="1" x14ac:dyDescent="0.2">
      <c r="B76" s="451">
        <v>1984</v>
      </c>
      <c r="C76" s="361"/>
      <c r="D76" s="762">
        <v>29496.799999999999</v>
      </c>
      <c r="E76" s="763"/>
      <c r="F76" s="762">
        <v>4220.3999999999996</v>
      </c>
      <c r="G76" s="565">
        <v>4966.3</v>
      </c>
      <c r="H76" s="565">
        <f>SUM(D76:G76)</f>
        <v>38683.5</v>
      </c>
      <c r="I76" s="42"/>
      <c r="J76" s="42"/>
    </row>
    <row r="77" spans="2:10" ht="10.5" customHeight="1" x14ac:dyDescent="0.2">
      <c r="B77" s="451"/>
      <c r="C77" s="361"/>
      <c r="D77" s="558"/>
      <c r="E77" s="763"/>
      <c r="F77" s="762"/>
      <c r="G77" s="565"/>
      <c r="H77" s="565"/>
      <c r="I77" s="42"/>
      <c r="J77" s="42"/>
    </row>
    <row r="78" spans="2:10" ht="10.5" customHeight="1" x14ac:dyDescent="0.2">
      <c r="B78" s="451">
        <v>1985</v>
      </c>
      <c r="C78" s="361"/>
      <c r="D78" s="762">
        <v>29966.7</v>
      </c>
      <c r="E78" s="763"/>
      <c r="F78" s="762">
        <v>4527.3</v>
      </c>
      <c r="G78" s="565">
        <v>5579.6</v>
      </c>
      <c r="H78" s="565">
        <f t="shared" ref="H78:H109" si="8">SUM(D78:G78)</f>
        <v>40073.599999999999</v>
      </c>
      <c r="I78" s="42"/>
      <c r="J78" s="42"/>
    </row>
    <row r="79" spans="2:10" ht="10.5" customHeight="1" x14ac:dyDescent="0.2">
      <c r="B79" s="451">
        <v>1986</v>
      </c>
      <c r="C79" s="361"/>
      <c r="D79" s="762">
        <v>30579.5</v>
      </c>
      <c r="E79" s="763"/>
      <c r="F79" s="762">
        <v>4770.8999999999996</v>
      </c>
      <c r="G79" s="565">
        <v>7191.5</v>
      </c>
      <c r="H79" s="565">
        <f t="shared" si="8"/>
        <v>42541.9</v>
      </c>
      <c r="I79" s="42"/>
      <c r="J79" s="42"/>
    </row>
    <row r="80" spans="2:10" ht="10.5" customHeight="1" x14ac:dyDescent="0.2">
      <c r="B80" s="451">
        <v>1987</v>
      </c>
      <c r="C80" s="361"/>
      <c r="D80" s="762">
        <v>31469.5</v>
      </c>
      <c r="E80" s="763"/>
      <c r="F80" s="762">
        <v>5078.7</v>
      </c>
      <c r="G80" s="565">
        <v>8550</v>
      </c>
      <c r="H80" s="565">
        <f t="shared" si="8"/>
        <v>45098.2</v>
      </c>
      <c r="I80" s="42"/>
      <c r="J80" s="42"/>
    </row>
    <row r="81" spans="2:10" ht="10.5" customHeight="1" x14ac:dyDescent="0.2">
      <c r="B81" s="451">
        <v>1988</v>
      </c>
      <c r="C81" s="361"/>
      <c r="D81" s="762">
        <v>32433.1</v>
      </c>
      <c r="E81" s="763"/>
      <c r="F81" s="762">
        <v>5363.2</v>
      </c>
      <c r="G81" s="565">
        <v>10400</v>
      </c>
      <c r="H81" s="565">
        <f t="shared" si="8"/>
        <v>48196.299999999996</v>
      </c>
      <c r="I81" s="42"/>
      <c r="J81" s="42"/>
    </row>
    <row r="82" spans="2:10" ht="10.5" customHeight="1" x14ac:dyDescent="0.2">
      <c r="B82" s="451">
        <v>1989</v>
      </c>
      <c r="C82" s="361"/>
      <c r="D82" s="762">
        <v>33597.5</v>
      </c>
      <c r="E82" s="763"/>
      <c r="F82" s="762">
        <v>5863.1</v>
      </c>
      <c r="G82" s="565">
        <v>11883.3</v>
      </c>
      <c r="H82" s="565">
        <f t="shared" si="8"/>
        <v>51343.899999999994</v>
      </c>
      <c r="I82" s="42"/>
      <c r="J82" s="42"/>
    </row>
    <row r="83" spans="2:10" ht="10.5" customHeight="1" x14ac:dyDescent="0.2">
      <c r="B83" s="451"/>
      <c r="C83" s="361"/>
      <c r="D83" s="558"/>
      <c r="E83" s="763"/>
      <c r="F83" s="762"/>
      <c r="G83" s="565"/>
      <c r="H83" s="565"/>
      <c r="I83" s="42"/>
      <c r="J83" s="42"/>
    </row>
    <row r="84" spans="2:10" ht="10.5" customHeight="1" x14ac:dyDescent="0.2">
      <c r="B84" s="451">
        <v>1990</v>
      </c>
      <c r="C84" s="361"/>
      <c r="D84" s="762">
        <v>36982.5</v>
      </c>
      <c r="E84" s="763"/>
      <c r="F84" s="762">
        <v>6208.9</v>
      </c>
      <c r="G84" s="565">
        <v>12168</v>
      </c>
      <c r="H84" s="565">
        <f t="shared" si="8"/>
        <v>55359.4</v>
      </c>
      <c r="I84" s="42"/>
      <c r="J84" s="42"/>
    </row>
    <row r="85" spans="2:10" ht="10.5" customHeight="1" x14ac:dyDescent="0.2">
      <c r="B85" s="451">
        <v>1991</v>
      </c>
      <c r="C85" s="361"/>
      <c r="D85" s="762">
        <v>40339.599999999999</v>
      </c>
      <c r="E85" s="763"/>
      <c r="F85" s="762">
        <v>6384.8</v>
      </c>
      <c r="G85" s="565">
        <v>12460</v>
      </c>
      <c r="H85" s="565">
        <f t="shared" si="8"/>
        <v>59184.4</v>
      </c>
      <c r="I85" s="42"/>
      <c r="J85" s="42"/>
    </row>
    <row r="86" spans="2:10" ht="10.5" customHeight="1" x14ac:dyDescent="0.2">
      <c r="B86" s="451">
        <v>1992</v>
      </c>
      <c r="C86" s="361"/>
      <c r="D86" s="762">
        <v>40689.5</v>
      </c>
      <c r="E86" s="763"/>
      <c r="F86" s="762">
        <v>6459.1</v>
      </c>
      <c r="G86" s="565">
        <v>11356.7</v>
      </c>
      <c r="H86" s="665">
        <f t="shared" si="8"/>
        <v>58505.3</v>
      </c>
      <c r="I86" s="42"/>
      <c r="J86" s="42"/>
    </row>
    <row r="87" spans="2:10" ht="10.5" customHeight="1" x14ac:dyDescent="0.2">
      <c r="B87" s="451">
        <v>1993</v>
      </c>
      <c r="C87" s="361"/>
      <c r="D87" s="762">
        <v>44396.9</v>
      </c>
      <c r="E87" s="763"/>
      <c r="F87" s="762">
        <v>6868.6</v>
      </c>
      <c r="G87" s="565">
        <v>12858.6</v>
      </c>
      <c r="H87" s="565">
        <f t="shared" si="8"/>
        <v>64124.1</v>
      </c>
      <c r="I87" s="42"/>
      <c r="J87" s="42"/>
    </row>
    <row r="88" spans="2:10" ht="10.5" customHeight="1" x14ac:dyDescent="0.2">
      <c r="B88" s="451">
        <v>1994</v>
      </c>
      <c r="C88" s="361"/>
      <c r="D88" s="762">
        <v>44615.199999999997</v>
      </c>
      <c r="E88" s="763"/>
      <c r="F88" s="762">
        <v>7747.6</v>
      </c>
      <c r="G88" s="565">
        <v>16571.900000000001</v>
      </c>
      <c r="H88" s="565">
        <f t="shared" si="8"/>
        <v>68934.7</v>
      </c>
      <c r="I88" s="42"/>
      <c r="J88" s="42"/>
    </row>
    <row r="89" spans="2:10" ht="10.5" customHeight="1" x14ac:dyDescent="0.2">
      <c r="B89" s="451"/>
      <c r="C89" s="361"/>
      <c r="D89" s="558"/>
      <c r="E89" s="763"/>
      <c r="F89" s="762"/>
      <c r="G89" s="565"/>
      <c r="H89" s="565"/>
      <c r="I89" s="42"/>
      <c r="J89" s="42"/>
    </row>
    <row r="90" spans="2:10" ht="10.5" customHeight="1" x14ac:dyDescent="0.2">
      <c r="B90" s="451">
        <v>1995</v>
      </c>
      <c r="C90" s="361"/>
      <c r="D90" s="762">
        <v>45256.9</v>
      </c>
      <c r="E90" s="763"/>
      <c r="F90" s="762">
        <v>8689.1</v>
      </c>
      <c r="G90" s="565">
        <v>19059.5</v>
      </c>
      <c r="H90" s="565">
        <f t="shared" si="8"/>
        <v>73005.5</v>
      </c>
      <c r="I90" s="42"/>
      <c r="J90" s="42"/>
    </row>
    <row r="91" spans="2:10" ht="10.5" customHeight="1" x14ac:dyDescent="0.2">
      <c r="B91" s="451">
        <v>1996</v>
      </c>
      <c r="C91" s="361"/>
      <c r="D91" s="762">
        <v>46958.9</v>
      </c>
      <c r="E91" s="763"/>
      <c r="F91" s="762">
        <v>10305.5</v>
      </c>
      <c r="G91" s="565">
        <v>19476.900000000001</v>
      </c>
      <c r="H91" s="565">
        <f t="shared" si="8"/>
        <v>76741.3</v>
      </c>
      <c r="I91" s="42"/>
      <c r="J91" s="42"/>
    </row>
    <row r="92" spans="2:10" ht="10.5" customHeight="1" x14ac:dyDescent="0.2">
      <c r="B92" s="451">
        <v>1997</v>
      </c>
      <c r="C92" s="361"/>
      <c r="D92" s="762">
        <v>48918</v>
      </c>
      <c r="E92" s="763"/>
      <c r="F92" s="762">
        <v>11634.7</v>
      </c>
      <c r="G92" s="565">
        <v>19802.5</v>
      </c>
      <c r="H92" s="565">
        <f t="shared" si="8"/>
        <v>80355.199999999997</v>
      </c>
      <c r="I92" s="42"/>
      <c r="J92" s="42"/>
    </row>
    <row r="93" spans="2:10" ht="10.5" customHeight="1" x14ac:dyDescent="0.2">
      <c r="B93" s="451">
        <v>1998</v>
      </c>
      <c r="C93" s="361"/>
      <c r="D93" s="762">
        <v>52986.1</v>
      </c>
      <c r="E93" s="763"/>
      <c r="F93" s="762">
        <v>14588.5</v>
      </c>
      <c r="G93" s="565">
        <v>19390.7</v>
      </c>
      <c r="H93" s="565">
        <f t="shared" si="8"/>
        <v>86965.3</v>
      </c>
      <c r="I93" s="42"/>
      <c r="J93" s="42"/>
    </row>
    <row r="94" spans="2:10" ht="10.5" customHeight="1" x14ac:dyDescent="0.2">
      <c r="B94" s="451">
        <v>1999</v>
      </c>
      <c r="C94" s="361"/>
      <c r="D94" s="762">
        <v>55582.6</v>
      </c>
      <c r="E94" s="763"/>
      <c r="F94" s="762">
        <v>14945.6</v>
      </c>
      <c r="G94" s="565">
        <v>19268.3</v>
      </c>
      <c r="H94" s="565">
        <f t="shared" si="8"/>
        <v>89796.5</v>
      </c>
      <c r="I94" s="42"/>
      <c r="J94" s="42"/>
    </row>
    <row r="95" spans="2:10" ht="10.5" customHeight="1" x14ac:dyDescent="0.2">
      <c r="B95" s="451"/>
      <c r="C95" s="361"/>
      <c r="D95" s="558"/>
      <c r="E95" s="763"/>
      <c r="F95" s="762"/>
      <c r="G95" s="565"/>
      <c r="H95" s="565"/>
      <c r="I95" s="42"/>
      <c r="J95" s="42"/>
    </row>
    <row r="96" spans="2:10" ht="10.5" customHeight="1" x14ac:dyDescent="0.2">
      <c r="B96" s="451">
        <v>2000</v>
      </c>
      <c r="C96" s="361"/>
      <c r="D96" s="762">
        <v>59725</v>
      </c>
      <c r="E96" s="763"/>
      <c r="F96" s="762">
        <v>15461.1</v>
      </c>
      <c r="G96" s="565">
        <v>19672.7</v>
      </c>
      <c r="H96" s="565">
        <f t="shared" si="8"/>
        <v>94858.8</v>
      </c>
      <c r="I96" s="42"/>
      <c r="J96" s="42"/>
    </row>
    <row r="97" spans="2:10" ht="10.5" customHeight="1" x14ac:dyDescent="0.2">
      <c r="B97" s="451">
        <v>2001</v>
      </c>
      <c r="C97" s="361"/>
      <c r="D97" s="762">
        <v>63711.6</v>
      </c>
      <c r="E97" s="763"/>
      <c r="F97" s="762">
        <v>16221</v>
      </c>
      <c r="G97" s="565">
        <v>21099.200000000001</v>
      </c>
      <c r="H97" s="565">
        <f t="shared" si="8"/>
        <v>101031.8</v>
      </c>
      <c r="I97" s="42"/>
      <c r="J97" s="42"/>
    </row>
    <row r="98" spans="2:10" ht="10.5" customHeight="1" x14ac:dyDescent="0.2">
      <c r="B98" s="451">
        <v>2002</v>
      </c>
      <c r="C98" s="361"/>
      <c r="D98" s="762">
        <v>68755.199999999997</v>
      </c>
      <c r="E98" s="763"/>
      <c r="F98" s="762">
        <v>18825.5</v>
      </c>
      <c r="G98" s="565">
        <v>23970.5</v>
      </c>
      <c r="H98" s="565">
        <f t="shared" si="8"/>
        <v>111551.2</v>
      </c>
      <c r="I98" s="42"/>
      <c r="J98" s="42"/>
    </row>
    <row r="99" spans="2:10" ht="10.5" customHeight="1" x14ac:dyDescent="0.2">
      <c r="B99" s="399">
        <v>2003</v>
      </c>
      <c r="C99" s="361"/>
      <c r="D99" s="762">
        <v>72718.399999999994</v>
      </c>
      <c r="E99" s="763"/>
      <c r="F99" s="762">
        <v>20747.900000000001</v>
      </c>
      <c r="G99" s="565">
        <v>29542.5</v>
      </c>
      <c r="H99" s="565">
        <f t="shared" si="8"/>
        <v>123008.79999999999</v>
      </c>
      <c r="I99" s="42"/>
      <c r="J99" s="42"/>
    </row>
    <row r="100" spans="2:10" ht="10.5" customHeight="1" x14ac:dyDescent="0.2">
      <c r="B100" s="399">
        <v>2004</v>
      </c>
      <c r="C100" s="361"/>
      <c r="D100" s="762">
        <v>75665.399999999994</v>
      </c>
      <c r="E100" s="763"/>
      <c r="F100" s="762">
        <v>23421.4</v>
      </c>
      <c r="G100" s="565">
        <v>47882.5</v>
      </c>
      <c r="H100" s="565">
        <f t="shared" si="8"/>
        <v>146969.29999999999</v>
      </c>
      <c r="I100" s="42"/>
      <c r="J100" s="42"/>
    </row>
    <row r="101" spans="2:10" ht="10.5" customHeight="1" x14ac:dyDescent="0.2">
      <c r="B101" s="399"/>
      <c r="C101" s="361"/>
      <c r="D101" s="762"/>
      <c r="E101" s="763"/>
      <c r="F101" s="762"/>
      <c r="G101" s="565"/>
      <c r="H101" s="565"/>
      <c r="I101" s="42"/>
      <c r="J101" s="42"/>
    </row>
    <row r="102" spans="2:10" ht="10.5" customHeight="1" x14ac:dyDescent="0.2">
      <c r="B102" s="399">
        <v>2005</v>
      </c>
      <c r="C102" s="361"/>
      <c r="D102" s="762">
        <v>85237.4</v>
      </c>
      <c r="E102" s="763"/>
      <c r="F102" s="762">
        <v>24728.5</v>
      </c>
      <c r="G102" s="565">
        <v>53206.6</v>
      </c>
      <c r="H102" s="565">
        <f t="shared" si="8"/>
        <v>163172.5</v>
      </c>
      <c r="I102" s="42"/>
      <c r="J102" s="42"/>
    </row>
    <row r="103" spans="2:10" ht="10.5" customHeight="1" x14ac:dyDescent="0.2">
      <c r="B103" s="399">
        <v>2006</v>
      </c>
      <c r="C103" s="361"/>
      <c r="D103" s="762">
        <v>94664.1</v>
      </c>
      <c r="E103" s="763"/>
      <c r="F103" s="762">
        <v>26836.7</v>
      </c>
      <c r="G103" s="565">
        <v>62049.3</v>
      </c>
      <c r="H103" s="565">
        <f t="shared" si="8"/>
        <v>183550.1</v>
      </c>
      <c r="I103" s="42"/>
      <c r="J103" s="42"/>
    </row>
    <row r="104" spans="2:10" ht="10.5" customHeight="1" x14ac:dyDescent="0.2">
      <c r="B104" s="399">
        <v>2007</v>
      </c>
      <c r="C104" s="361"/>
      <c r="D104" s="762">
        <v>105188.2</v>
      </c>
      <c r="E104" s="763"/>
      <c r="F104" s="762">
        <v>28891.4</v>
      </c>
      <c r="G104" s="565">
        <v>70515.399999999994</v>
      </c>
      <c r="H104" s="565">
        <f t="shared" si="8"/>
        <v>204595</v>
      </c>
      <c r="I104" s="42"/>
      <c r="J104" s="42"/>
    </row>
    <row r="105" spans="2:10" ht="10.5" customHeight="1" x14ac:dyDescent="0.2">
      <c r="B105" s="399">
        <v>2008</v>
      </c>
      <c r="C105" s="361"/>
      <c r="D105" s="762">
        <v>116795.9</v>
      </c>
      <c r="E105" s="763"/>
      <c r="F105" s="762">
        <v>33810.5</v>
      </c>
      <c r="G105" s="565">
        <v>75723.600000000006</v>
      </c>
      <c r="H105" s="565">
        <f t="shared" si="8"/>
        <v>226330</v>
      </c>
      <c r="I105" s="42"/>
      <c r="J105" s="42"/>
    </row>
    <row r="106" spans="2:10" ht="10.5" customHeight="1" x14ac:dyDescent="0.2">
      <c r="B106" s="399">
        <v>2009</v>
      </c>
      <c r="C106" s="361"/>
      <c r="D106" s="762">
        <v>123084.3</v>
      </c>
      <c r="E106" s="763"/>
      <c r="F106" s="762">
        <v>37370.199999999997</v>
      </c>
      <c r="G106" s="565">
        <v>78362.399999999994</v>
      </c>
      <c r="H106" s="565">
        <f t="shared" si="8"/>
        <v>238816.9</v>
      </c>
      <c r="I106" s="42"/>
      <c r="J106" s="42"/>
    </row>
    <row r="107" spans="2:10" ht="10.5" customHeight="1" x14ac:dyDescent="0.2">
      <c r="B107" s="399"/>
      <c r="C107" s="361"/>
      <c r="D107" s="762"/>
      <c r="E107" s="763"/>
      <c r="F107" s="762"/>
      <c r="G107" s="565"/>
      <c r="H107" s="565"/>
      <c r="I107" s="42"/>
      <c r="J107" s="42"/>
    </row>
    <row r="108" spans="2:10" ht="10.5" customHeight="1" x14ac:dyDescent="0.2">
      <c r="B108" s="399">
        <v>2010</v>
      </c>
      <c r="C108" s="361"/>
      <c r="D108" s="762">
        <v>132858.70000000001</v>
      </c>
      <c r="E108" s="763"/>
      <c r="F108" s="558">
        <v>39148.199999999997</v>
      </c>
      <c r="G108" s="764">
        <v>84972</v>
      </c>
      <c r="H108" s="565">
        <f t="shared" si="8"/>
        <v>256978.90000000002</v>
      </c>
      <c r="I108" s="42"/>
      <c r="J108" s="42"/>
    </row>
    <row r="109" spans="2:10" ht="10.5" customHeight="1" x14ac:dyDescent="0.2">
      <c r="B109" s="491">
        <v>2011</v>
      </c>
      <c r="C109" s="361"/>
      <c r="D109" s="762">
        <v>143869</v>
      </c>
      <c r="E109" s="763"/>
      <c r="F109" s="558">
        <v>42730.2</v>
      </c>
      <c r="G109" s="764">
        <v>97721</v>
      </c>
      <c r="H109" s="565">
        <f t="shared" si="8"/>
        <v>284320.2</v>
      </c>
      <c r="I109" s="42"/>
      <c r="J109" s="42"/>
    </row>
    <row r="110" spans="2:10" ht="10.5" customHeight="1" x14ac:dyDescent="0.2">
      <c r="B110" s="399">
        <v>2012</v>
      </c>
      <c r="C110" s="361"/>
      <c r="D110" s="764">
        <v>158212.70000000001</v>
      </c>
      <c r="E110" s="763"/>
      <c r="F110" s="764">
        <v>47226.5</v>
      </c>
      <c r="G110" s="764">
        <v>104123</v>
      </c>
      <c r="H110" s="565">
        <v>309562.2</v>
      </c>
      <c r="I110" s="42"/>
      <c r="J110" s="42"/>
    </row>
    <row r="111" spans="2:10" ht="10.5" customHeight="1" x14ac:dyDescent="0.2">
      <c r="B111" s="399">
        <v>2013</v>
      </c>
      <c r="C111" s="361"/>
      <c r="D111" s="764">
        <v>173786.1</v>
      </c>
      <c r="E111" s="763"/>
      <c r="F111" s="764">
        <v>57958.2</v>
      </c>
      <c r="G111" s="764">
        <v>106212</v>
      </c>
      <c r="H111" s="565">
        <v>331956.3</v>
      </c>
      <c r="I111" s="42"/>
      <c r="J111" s="42"/>
    </row>
    <row r="112" spans="2:10" ht="10.5" customHeight="1" x14ac:dyDescent="0.2">
      <c r="B112" s="399">
        <v>2014</v>
      </c>
      <c r="C112" s="361"/>
      <c r="D112" s="764">
        <v>192104.5</v>
      </c>
      <c r="E112" s="763"/>
      <c r="F112" s="764">
        <v>57117.8</v>
      </c>
      <c r="G112" s="764">
        <v>115351</v>
      </c>
      <c r="H112" s="565">
        <v>364573.3</v>
      </c>
      <c r="I112" s="42"/>
      <c r="J112" s="42"/>
    </row>
    <row r="113" spans="2:10" ht="10.5" customHeight="1" x14ac:dyDescent="0.2">
      <c r="B113" s="399"/>
      <c r="C113" s="361"/>
      <c r="D113" s="764"/>
      <c r="E113" s="763"/>
      <c r="F113" s="764"/>
      <c r="G113" s="764"/>
      <c r="H113" s="565"/>
      <c r="I113" s="42"/>
      <c r="J113" s="42"/>
    </row>
    <row r="114" spans="2:10" ht="10.5" customHeight="1" x14ac:dyDescent="0.2">
      <c r="B114" s="399">
        <v>2015</v>
      </c>
      <c r="C114" s="361"/>
      <c r="D114" s="764">
        <v>208196.1</v>
      </c>
      <c r="E114" s="763"/>
      <c r="F114" s="764">
        <v>61121.8</v>
      </c>
      <c r="G114" s="764">
        <v>125067.1</v>
      </c>
      <c r="H114" s="565">
        <v>394385</v>
      </c>
      <c r="I114" s="42"/>
      <c r="J114" s="42"/>
    </row>
    <row r="115" spans="2:10" ht="10.5" customHeight="1" x14ac:dyDescent="0.2">
      <c r="B115" s="399">
        <v>2016</v>
      </c>
      <c r="C115" s="361"/>
      <c r="D115" s="764">
        <v>231305.2</v>
      </c>
      <c r="E115" s="763"/>
      <c r="F115" s="764">
        <v>65088.2</v>
      </c>
      <c r="G115" s="764">
        <v>134460</v>
      </c>
      <c r="H115" s="565">
        <v>430853.4</v>
      </c>
      <c r="I115" s="42"/>
      <c r="J115" s="42"/>
    </row>
    <row r="116" spans="2:10" ht="10.5" customHeight="1" x14ac:dyDescent="0.2">
      <c r="B116" s="478">
        <v>2017</v>
      </c>
      <c r="C116" s="362"/>
      <c r="D116" s="765">
        <v>252519.1</v>
      </c>
      <c r="E116" s="766"/>
      <c r="F116" s="765">
        <v>69155.7</v>
      </c>
      <c r="G116" s="770">
        <v>148438</v>
      </c>
      <c r="H116" s="566">
        <v>470112.9</v>
      </c>
      <c r="I116" s="42"/>
      <c r="J116" s="42"/>
    </row>
    <row r="117" spans="2:10" ht="6" customHeight="1" x14ac:dyDescent="0.2">
      <c r="E117" s="169"/>
      <c r="G117" s="169"/>
      <c r="H117" s="169"/>
    </row>
    <row r="118" spans="2:10" ht="10.5" customHeight="1" x14ac:dyDescent="0.2">
      <c r="B118" s="1995" t="s">
        <v>1399</v>
      </c>
      <c r="C118" s="1995"/>
      <c r="D118" s="657"/>
      <c r="E118" s="657"/>
      <c r="F118" s="657"/>
      <c r="G118" s="657"/>
    </row>
    <row r="119" spans="2:10" ht="10.5" customHeight="1" x14ac:dyDescent="0.2">
      <c r="B119" s="62"/>
      <c r="D119" s="657"/>
      <c r="E119" s="657"/>
      <c r="F119" s="657"/>
      <c r="G119" s="657"/>
      <c r="H119" s="95"/>
    </row>
    <row r="120" spans="2:10" ht="10.5" customHeight="1" x14ac:dyDescent="0.2">
      <c r="B120" s="62"/>
      <c r="D120" s="657"/>
      <c r="E120" s="657"/>
      <c r="F120" s="657"/>
      <c r="G120" s="657"/>
    </row>
    <row r="121" spans="2:10" ht="10.5" customHeight="1" x14ac:dyDescent="0.2">
      <c r="B121" s="62"/>
    </row>
    <row r="122" spans="2:10" ht="10.5" customHeight="1" x14ac:dyDescent="0.2">
      <c r="B122" s="62"/>
    </row>
    <row r="123" spans="2:10" ht="10.5" customHeight="1" x14ac:dyDescent="0.2">
      <c r="B123" s="62"/>
    </row>
    <row r="124" spans="2:10" ht="10.5" customHeight="1" x14ac:dyDescent="0.2">
      <c r="B124" s="62"/>
    </row>
    <row r="125" spans="2:10" ht="10.5" customHeight="1" x14ac:dyDescent="0.2">
      <c r="B125" s="62"/>
    </row>
    <row r="126" spans="2:10" ht="10.5" customHeight="1" x14ac:dyDescent="0.2">
      <c r="B126" s="62"/>
    </row>
    <row r="127" spans="2:10" ht="10.5" customHeight="1" x14ac:dyDescent="0.2">
      <c r="B127" s="62"/>
    </row>
    <row r="128" spans="2:10" ht="10.5" customHeight="1" x14ac:dyDescent="0.2">
      <c r="B128" s="62"/>
    </row>
    <row r="129" spans="2:10" ht="10.5" customHeight="1" x14ac:dyDescent="0.2">
      <c r="B129" s="62"/>
    </row>
    <row r="130" spans="2:10" ht="10.5" customHeight="1" x14ac:dyDescent="0.2">
      <c r="B130" s="62"/>
    </row>
    <row r="131" spans="2:10" ht="10.5" customHeight="1" x14ac:dyDescent="0.2">
      <c r="B131" s="62"/>
    </row>
    <row r="132" spans="2:10" ht="10.5" customHeight="1" x14ac:dyDescent="0.2">
      <c r="B132" s="62"/>
    </row>
    <row r="133" spans="2:10" ht="10.5" customHeight="1" x14ac:dyDescent="0.2">
      <c r="B133" s="62"/>
    </row>
    <row r="134" spans="2:10" ht="10.5" customHeight="1" x14ac:dyDescent="0.2">
      <c r="B134" s="62"/>
    </row>
    <row r="135" spans="2:10" ht="10.5" customHeight="1" x14ac:dyDescent="0.2">
      <c r="F135" s="152">
        <v>82</v>
      </c>
      <c r="G135" s="152"/>
    </row>
    <row r="136" spans="2:10" ht="10.5" customHeight="1" x14ac:dyDescent="0.2"/>
    <row r="137" spans="2:10" ht="11.45" customHeight="1" x14ac:dyDescent="0.2">
      <c r="B137" s="60" t="s">
        <v>631</v>
      </c>
    </row>
    <row r="138" spans="2:10" ht="36" customHeight="1" x14ac:dyDescent="0.2">
      <c r="B138" s="1672" t="s">
        <v>78</v>
      </c>
      <c r="C138" s="255" t="s">
        <v>734</v>
      </c>
      <c r="D138" s="255" t="s">
        <v>735</v>
      </c>
      <c r="E138" s="255" t="s">
        <v>882</v>
      </c>
      <c r="F138" s="255" t="s">
        <v>736</v>
      </c>
      <c r="G138" s="255" t="s">
        <v>76</v>
      </c>
      <c r="H138" s="255" t="s">
        <v>1126</v>
      </c>
      <c r="I138" s="255" t="s">
        <v>77</v>
      </c>
      <c r="J138" s="255" t="s">
        <v>142</v>
      </c>
    </row>
    <row r="139" spans="2:10" ht="11.45" customHeight="1" x14ac:dyDescent="0.2">
      <c r="B139" s="1673"/>
      <c r="C139" s="1682" t="s">
        <v>615</v>
      </c>
      <c r="D139" s="1684"/>
      <c r="E139" s="1684"/>
      <c r="F139" s="1684"/>
      <c r="G139" s="1684"/>
      <c r="H139" s="1684"/>
      <c r="I139" s="1684"/>
      <c r="J139" s="1683"/>
    </row>
    <row r="140" spans="2:10" ht="10.5" customHeight="1" x14ac:dyDescent="0.2">
      <c r="B140" s="491">
        <v>1980</v>
      </c>
      <c r="C140" s="558">
        <v>675.6</v>
      </c>
      <c r="D140" s="558">
        <v>801.5</v>
      </c>
      <c r="E140" s="558">
        <v>866.9</v>
      </c>
      <c r="F140" s="558">
        <v>180</v>
      </c>
      <c r="G140" s="558">
        <v>579.9</v>
      </c>
      <c r="H140" s="558">
        <v>612.29999999999995</v>
      </c>
      <c r="I140" s="558">
        <v>122.4</v>
      </c>
      <c r="J140" s="558">
        <f>SUM(C140:I140)</f>
        <v>3838.6</v>
      </c>
    </row>
    <row r="141" spans="2:10" ht="10.5" customHeight="1" x14ac:dyDescent="0.2">
      <c r="B141" s="491">
        <v>1981</v>
      </c>
      <c r="C141" s="558">
        <v>855.9</v>
      </c>
      <c r="D141" s="558">
        <v>1054.5999999999999</v>
      </c>
      <c r="E141" s="558">
        <v>1129.7</v>
      </c>
      <c r="F141" s="558">
        <v>201.8</v>
      </c>
      <c r="G141" s="558">
        <v>601.29999999999995</v>
      </c>
      <c r="H141" s="558">
        <v>833.2</v>
      </c>
      <c r="I141" s="558">
        <v>162.19999999999999</v>
      </c>
      <c r="J141" s="558">
        <f>SUM(C141:I141)</f>
        <v>4838.7</v>
      </c>
    </row>
    <row r="142" spans="2:10" ht="10.5" customHeight="1" x14ac:dyDescent="0.2">
      <c r="B142" s="491">
        <v>1982</v>
      </c>
      <c r="C142" s="558">
        <v>988.5</v>
      </c>
      <c r="D142" s="558">
        <v>1599.5</v>
      </c>
      <c r="E142" s="558">
        <v>1367.6</v>
      </c>
      <c r="F142" s="558">
        <v>247.3</v>
      </c>
      <c r="G142" s="558">
        <v>634</v>
      </c>
      <c r="H142" s="558">
        <v>774.6</v>
      </c>
      <c r="I142" s="558">
        <v>174</v>
      </c>
      <c r="J142" s="558">
        <f>SUM(C142:I142)</f>
        <v>5785.5</v>
      </c>
    </row>
    <row r="143" spans="2:10" ht="10.5" customHeight="1" x14ac:dyDescent="0.2">
      <c r="B143" s="491">
        <v>1983</v>
      </c>
      <c r="C143" s="558">
        <v>1330.5</v>
      </c>
      <c r="D143" s="558">
        <v>2253.8000000000002</v>
      </c>
      <c r="E143" s="558">
        <v>1780.2</v>
      </c>
      <c r="F143" s="558">
        <v>308.7</v>
      </c>
      <c r="G143" s="558">
        <v>670</v>
      </c>
      <c r="H143" s="558">
        <v>880.7</v>
      </c>
      <c r="I143" s="558">
        <v>185</v>
      </c>
      <c r="J143" s="558">
        <f>SUM(C143:I143)</f>
        <v>7408.9</v>
      </c>
    </row>
    <row r="144" spans="2:10" ht="10.5" customHeight="1" x14ac:dyDescent="0.2">
      <c r="B144" s="491">
        <v>1984</v>
      </c>
      <c r="C144" s="558">
        <v>1923</v>
      </c>
      <c r="D144" s="558">
        <v>2968.8</v>
      </c>
      <c r="E144" s="558">
        <v>2233.6999999999998</v>
      </c>
      <c r="F144" s="558">
        <v>443.3</v>
      </c>
      <c r="G144" s="558">
        <v>720</v>
      </c>
      <c r="H144" s="558">
        <v>999.5</v>
      </c>
      <c r="I144" s="558">
        <v>207</v>
      </c>
      <c r="J144" s="558">
        <f>SUM(C144:I144)</f>
        <v>9495.2999999999993</v>
      </c>
    </row>
    <row r="145" spans="2:10" ht="10.5" customHeight="1" x14ac:dyDescent="0.2">
      <c r="B145" s="491"/>
      <c r="C145" s="558"/>
      <c r="D145" s="558"/>
      <c r="E145" s="558"/>
      <c r="F145" s="558"/>
      <c r="G145" s="558"/>
      <c r="H145" s="558"/>
      <c r="I145" s="558"/>
      <c r="J145" s="558"/>
    </row>
    <row r="146" spans="2:10" ht="10.5" customHeight="1" x14ac:dyDescent="0.2">
      <c r="B146" s="491">
        <v>1985</v>
      </c>
      <c r="C146" s="558">
        <v>2338.4</v>
      </c>
      <c r="D146" s="558">
        <v>3315.3</v>
      </c>
      <c r="E146" s="558">
        <v>2754</v>
      </c>
      <c r="F146" s="558">
        <v>549.20000000000005</v>
      </c>
      <c r="G146" s="558">
        <v>792</v>
      </c>
      <c r="H146" s="558">
        <v>1128.2</v>
      </c>
      <c r="I146" s="558">
        <v>240.5</v>
      </c>
      <c r="J146" s="558">
        <f>SUM(C146:I146)</f>
        <v>11117.600000000002</v>
      </c>
    </row>
    <row r="147" spans="2:10" ht="10.5" customHeight="1" x14ac:dyDescent="0.2">
      <c r="B147" s="491">
        <v>1986</v>
      </c>
      <c r="C147" s="558">
        <v>2648.6</v>
      </c>
      <c r="D147" s="558">
        <v>3436.6</v>
      </c>
      <c r="E147" s="558">
        <v>3080.7</v>
      </c>
      <c r="F147" s="558">
        <v>684.3</v>
      </c>
      <c r="G147" s="558">
        <v>890.2</v>
      </c>
      <c r="H147" s="558">
        <v>1420.3</v>
      </c>
      <c r="I147" s="558">
        <v>251.4</v>
      </c>
      <c r="J147" s="558">
        <f>SUM(C147:I147)</f>
        <v>12412.099999999999</v>
      </c>
    </row>
    <row r="148" spans="2:10" ht="10.5" customHeight="1" x14ac:dyDescent="0.2">
      <c r="B148" s="491">
        <v>1987</v>
      </c>
      <c r="C148" s="558">
        <v>2807.5</v>
      </c>
      <c r="D148" s="558">
        <v>3355.2</v>
      </c>
      <c r="E148" s="558">
        <v>3224.1</v>
      </c>
      <c r="F148" s="558">
        <v>789.4</v>
      </c>
      <c r="G148" s="558">
        <v>940.4</v>
      </c>
      <c r="H148" s="558">
        <v>1500</v>
      </c>
      <c r="I148" s="558">
        <v>263.7</v>
      </c>
      <c r="J148" s="558">
        <f>SUM(C148:I148)</f>
        <v>12880.3</v>
      </c>
    </row>
    <row r="149" spans="2:10" ht="10.5" customHeight="1" x14ac:dyDescent="0.2">
      <c r="B149" s="491">
        <v>1988</v>
      </c>
      <c r="C149" s="558">
        <v>2923.5</v>
      </c>
      <c r="D149" s="558">
        <v>3477.7</v>
      </c>
      <c r="E149" s="558">
        <v>3411.7</v>
      </c>
      <c r="F149" s="558">
        <v>920.7</v>
      </c>
      <c r="G149" s="558">
        <v>924.8</v>
      </c>
      <c r="H149" s="558">
        <v>1295</v>
      </c>
      <c r="I149" s="558">
        <v>407.5</v>
      </c>
      <c r="J149" s="558">
        <f>SUM(C149:I149)</f>
        <v>13360.9</v>
      </c>
    </row>
    <row r="150" spans="2:10" ht="10.5" customHeight="1" x14ac:dyDescent="0.2">
      <c r="B150" s="491">
        <v>1989</v>
      </c>
      <c r="C150" s="558">
        <v>3149.1</v>
      </c>
      <c r="D150" s="558">
        <v>4650</v>
      </c>
      <c r="E150" s="558">
        <v>3586.9</v>
      </c>
      <c r="F150" s="558">
        <v>971.7</v>
      </c>
      <c r="G150" s="558">
        <v>986.6</v>
      </c>
      <c r="H150" s="558">
        <v>1160</v>
      </c>
      <c r="I150" s="558">
        <v>405.5</v>
      </c>
      <c r="J150" s="558">
        <f>SUM(C150:I150)</f>
        <v>14909.800000000001</v>
      </c>
    </row>
    <row r="151" spans="2:10" ht="10.5" customHeight="1" x14ac:dyDescent="0.2">
      <c r="B151" s="491"/>
      <c r="C151" s="558"/>
      <c r="D151" s="558"/>
      <c r="E151" s="558"/>
      <c r="F151" s="558"/>
      <c r="G151" s="558"/>
      <c r="H151" s="558"/>
      <c r="I151" s="558"/>
      <c r="J151" s="558"/>
    </row>
    <row r="152" spans="2:10" ht="10.5" customHeight="1" x14ac:dyDescent="0.2">
      <c r="B152" s="491">
        <v>1990</v>
      </c>
      <c r="C152" s="558">
        <v>3441.1</v>
      </c>
      <c r="D152" s="558">
        <v>4948.6000000000004</v>
      </c>
      <c r="E152" s="558">
        <v>3780.3</v>
      </c>
      <c r="F152" s="558">
        <v>1013.1</v>
      </c>
      <c r="G152" s="558">
        <v>1209.4000000000001</v>
      </c>
      <c r="H152" s="558">
        <v>905</v>
      </c>
      <c r="I152" s="558">
        <v>675.6</v>
      </c>
      <c r="J152" s="558">
        <f>SUM(C152:I152)</f>
        <v>15973.1</v>
      </c>
    </row>
    <row r="153" spans="2:10" ht="10.5" customHeight="1" x14ac:dyDescent="0.2">
      <c r="B153" s="491">
        <v>1991</v>
      </c>
      <c r="C153" s="558">
        <v>3512.5</v>
      </c>
      <c r="D153" s="558">
        <v>5019.5</v>
      </c>
      <c r="E153" s="558">
        <v>4300.8</v>
      </c>
      <c r="F153" s="558">
        <v>1167.8</v>
      </c>
      <c r="G153" s="558">
        <v>1374.7</v>
      </c>
      <c r="H153" s="558">
        <v>800</v>
      </c>
      <c r="I153" s="558">
        <v>671.6</v>
      </c>
      <c r="J153" s="558">
        <f>SUM(C153:I153)</f>
        <v>16846.899999999998</v>
      </c>
    </row>
    <row r="154" spans="2:10" ht="10.5" customHeight="1" x14ac:dyDescent="0.2">
      <c r="B154" s="491">
        <v>1992</v>
      </c>
      <c r="C154" s="558">
        <v>3711</v>
      </c>
      <c r="D154" s="558">
        <v>5117.2</v>
      </c>
      <c r="E154" s="558">
        <v>3900.6</v>
      </c>
      <c r="F154" s="558">
        <v>1348.6</v>
      </c>
      <c r="G154" s="558">
        <v>1395.9</v>
      </c>
      <c r="H154" s="558">
        <v>878.6</v>
      </c>
      <c r="I154" s="558">
        <v>780.2</v>
      </c>
      <c r="J154" s="558">
        <f>SUM(C154:I154)</f>
        <v>17132.100000000002</v>
      </c>
    </row>
    <row r="155" spans="2:10" ht="10.5" customHeight="1" x14ac:dyDescent="0.2">
      <c r="B155" s="491">
        <v>1993</v>
      </c>
      <c r="C155" s="558">
        <v>3991.7</v>
      </c>
      <c r="D155" s="558">
        <v>5822.6</v>
      </c>
      <c r="E155" s="558">
        <v>4307.6000000000004</v>
      </c>
      <c r="F155" s="558">
        <v>1480.7</v>
      </c>
      <c r="G155" s="558">
        <v>1465.7</v>
      </c>
      <c r="H155" s="558">
        <v>399.4</v>
      </c>
      <c r="I155" s="558">
        <v>819.2</v>
      </c>
      <c r="J155" s="558">
        <f>SUM(C155:I155)</f>
        <v>18286.900000000001</v>
      </c>
    </row>
    <row r="156" spans="2:10" ht="10.5" customHeight="1" x14ac:dyDescent="0.2">
      <c r="B156" s="491">
        <v>1994</v>
      </c>
      <c r="C156" s="558">
        <v>4274.2</v>
      </c>
      <c r="D156" s="558">
        <v>5687.8</v>
      </c>
      <c r="E156" s="558">
        <v>3911.1</v>
      </c>
      <c r="F156" s="558">
        <v>1471</v>
      </c>
      <c r="G156" s="558">
        <v>1570.2</v>
      </c>
      <c r="H156" s="558">
        <v>413.3</v>
      </c>
      <c r="I156" s="558">
        <v>856.1</v>
      </c>
      <c r="J156" s="558">
        <f>SUM(C156:I156)</f>
        <v>18183.699999999997</v>
      </c>
    </row>
    <row r="157" spans="2:10" ht="10.5" customHeight="1" x14ac:dyDescent="0.2">
      <c r="B157" s="491"/>
      <c r="C157" s="558"/>
      <c r="D157" s="558"/>
      <c r="E157" s="558"/>
      <c r="F157" s="558"/>
      <c r="G157" s="558"/>
      <c r="H157" s="558"/>
      <c r="I157" s="558"/>
      <c r="J157" s="558"/>
    </row>
    <row r="158" spans="2:10" ht="10.5" customHeight="1" x14ac:dyDescent="0.2">
      <c r="B158" s="491">
        <v>1995</v>
      </c>
      <c r="C158" s="558">
        <v>4679.6000000000004</v>
      </c>
      <c r="D158" s="558">
        <v>6385.6</v>
      </c>
      <c r="E158" s="558">
        <v>3950.2</v>
      </c>
      <c r="F158" s="558">
        <v>1411.6</v>
      </c>
      <c r="G158" s="558">
        <v>1641.8</v>
      </c>
      <c r="H158" s="558">
        <v>432.1</v>
      </c>
      <c r="I158" s="558">
        <v>895.1</v>
      </c>
      <c r="J158" s="558">
        <f>SUM(C158:I158)</f>
        <v>19395.999999999996</v>
      </c>
    </row>
    <row r="159" spans="2:10" ht="10.5" customHeight="1" x14ac:dyDescent="0.2">
      <c r="B159" s="491">
        <v>1996</v>
      </c>
      <c r="C159" s="558">
        <v>5086.3</v>
      </c>
      <c r="D159" s="558">
        <v>6673.7</v>
      </c>
      <c r="E159" s="558">
        <v>3994.9</v>
      </c>
      <c r="F159" s="558">
        <v>1330.7</v>
      </c>
      <c r="G159" s="558">
        <v>1702.5</v>
      </c>
      <c r="H159" s="558">
        <v>533.20000000000005</v>
      </c>
      <c r="I159" s="558">
        <v>928.2</v>
      </c>
      <c r="J159" s="558">
        <f>SUM(C159:I159)</f>
        <v>20249.5</v>
      </c>
    </row>
    <row r="160" spans="2:10" ht="10.5" customHeight="1" x14ac:dyDescent="0.2">
      <c r="B160" s="491">
        <v>1997</v>
      </c>
      <c r="C160" s="558">
        <v>5799.5</v>
      </c>
      <c r="D160" s="558">
        <v>7909.7</v>
      </c>
      <c r="E160" s="558">
        <v>4404.3999999999996</v>
      </c>
      <c r="F160" s="558">
        <v>1127.9000000000001</v>
      </c>
      <c r="G160" s="558">
        <v>1780.5</v>
      </c>
      <c r="H160" s="558">
        <v>557.6</v>
      </c>
      <c r="I160" s="558">
        <v>970.7</v>
      </c>
      <c r="J160" s="558">
        <f>SUM(C160:I160)</f>
        <v>22550.3</v>
      </c>
    </row>
    <row r="161" spans="2:10" ht="10.5" customHeight="1" x14ac:dyDescent="0.2">
      <c r="B161" s="491">
        <v>1998</v>
      </c>
      <c r="C161" s="558">
        <v>7488.8</v>
      </c>
      <c r="D161" s="558">
        <v>8375</v>
      </c>
      <c r="E161" s="558">
        <v>4536.5</v>
      </c>
      <c r="F161" s="558">
        <v>1007.6</v>
      </c>
      <c r="G161" s="558">
        <v>1801.1</v>
      </c>
      <c r="H161" s="558">
        <v>546.1</v>
      </c>
      <c r="I161" s="558">
        <v>995.5</v>
      </c>
      <c r="J161" s="558">
        <f>SUM(C161:I161)</f>
        <v>24750.599999999995</v>
      </c>
    </row>
    <row r="162" spans="2:10" ht="10.5" customHeight="1" x14ac:dyDescent="0.2">
      <c r="B162" s="491">
        <v>1999</v>
      </c>
      <c r="C162" s="558">
        <v>8943.6</v>
      </c>
      <c r="D162" s="558">
        <v>9597.9</v>
      </c>
      <c r="E162" s="558">
        <v>4687.3</v>
      </c>
      <c r="F162" s="558">
        <v>929.1</v>
      </c>
      <c r="G162" s="558">
        <v>1923.8</v>
      </c>
      <c r="H162" s="558">
        <v>583.29999999999995</v>
      </c>
      <c r="I162" s="558">
        <v>1063.3</v>
      </c>
      <c r="J162" s="558">
        <f>SUM(C162:I162)</f>
        <v>27728.299999999996</v>
      </c>
    </row>
    <row r="163" spans="2:10" ht="10.5" customHeight="1" x14ac:dyDescent="0.2">
      <c r="B163" s="491"/>
      <c r="C163" s="558"/>
      <c r="D163" s="558"/>
      <c r="E163" s="558"/>
      <c r="F163" s="558"/>
      <c r="G163" s="558"/>
      <c r="H163" s="558"/>
      <c r="I163" s="558"/>
      <c r="J163" s="558"/>
    </row>
    <row r="164" spans="2:10" ht="10.5" customHeight="1" x14ac:dyDescent="0.2">
      <c r="B164" s="601" t="s">
        <v>746</v>
      </c>
      <c r="C164" s="558">
        <v>9606</v>
      </c>
      <c r="D164" s="558">
        <v>11172.3</v>
      </c>
      <c r="E164" s="558">
        <v>4500</v>
      </c>
      <c r="F164" s="558">
        <v>860.4</v>
      </c>
      <c r="G164" s="558">
        <v>1986.7</v>
      </c>
      <c r="H164" s="558">
        <v>602.4</v>
      </c>
      <c r="I164" s="558">
        <v>1098.0999999999999</v>
      </c>
      <c r="J164" s="558">
        <f>SUM(C164:I164)</f>
        <v>29825.9</v>
      </c>
    </row>
    <row r="165" spans="2:10" ht="10.5" customHeight="1" x14ac:dyDescent="0.2">
      <c r="B165" s="491">
        <v>2001</v>
      </c>
      <c r="C165" s="558">
        <v>9073</v>
      </c>
      <c r="D165" s="558">
        <v>13146</v>
      </c>
      <c r="E165" s="558">
        <v>3666.6</v>
      </c>
      <c r="F165" s="558">
        <v>800.6</v>
      </c>
      <c r="G165" s="558">
        <v>2230.8000000000002</v>
      </c>
      <c r="H165" s="558">
        <v>676.4</v>
      </c>
      <c r="I165" s="558">
        <v>1233</v>
      </c>
      <c r="J165" s="565">
        <f>SUM(C165:I165)</f>
        <v>30826.399999999998</v>
      </c>
    </row>
    <row r="166" spans="2:10" ht="10.5" customHeight="1" x14ac:dyDescent="0.2">
      <c r="B166" s="491">
        <v>2002</v>
      </c>
      <c r="C166" s="558">
        <v>7931</v>
      </c>
      <c r="D166" s="558">
        <v>11027.1</v>
      </c>
      <c r="E166" s="558">
        <v>3807.7</v>
      </c>
      <c r="F166" s="558">
        <v>495.9</v>
      </c>
      <c r="G166" s="558">
        <v>2677.8</v>
      </c>
      <c r="H166" s="558">
        <v>811.9</v>
      </c>
      <c r="I166" s="558">
        <v>1480.1</v>
      </c>
      <c r="J166" s="565">
        <f>SUM(C166:I166)</f>
        <v>28231.5</v>
      </c>
    </row>
    <row r="167" spans="2:10" ht="10.5" customHeight="1" x14ac:dyDescent="0.2">
      <c r="B167" s="491">
        <v>2003</v>
      </c>
      <c r="C167" s="558">
        <v>7560</v>
      </c>
      <c r="D167" s="558">
        <v>13854.1</v>
      </c>
      <c r="E167" s="558">
        <v>3856.8</v>
      </c>
      <c r="F167" s="558">
        <v>451.5</v>
      </c>
      <c r="G167" s="558">
        <v>2785</v>
      </c>
      <c r="H167" s="558">
        <v>844.4</v>
      </c>
      <c r="I167" s="558">
        <v>1539.3</v>
      </c>
      <c r="J167" s="565">
        <f>SUM(C167:I167)</f>
        <v>30891.1</v>
      </c>
    </row>
    <row r="168" spans="2:10" ht="10.5" customHeight="1" x14ac:dyDescent="0.2">
      <c r="B168" s="491">
        <v>2004</v>
      </c>
      <c r="C168" s="565">
        <v>6915.5</v>
      </c>
      <c r="D168" s="565">
        <v>16636.599999999999</v>
      </c>
      <c r="E168" s="565">
        <v>4121.2</v>
      </c>
      <c r="F168" s="565">
        <v>398.2</v>
      </c>
      <c r="G168" s="565">
        <v>2809.8</v>
      </c>
      <c r="H168" s="565">
        <v>851.9</v>
      </c>
      <c r="I168" s="565">
        <v>1553</v>
      </c>
      <c r="J168" s="565">
        <f>SUM(C168:I168)</f>
        <v>33286.199999999997</v>
      </c>
    </row>
    <row r="169" spans="2:10" ht="10.5" customHeight="1" x14ac:dyDescent="0.2">
      <c r="B169" s="491"/>
      <c r="C169" s="565"/>
      <c r="D169" s="565"/>
      <c r="E169" s="565"/>
      <c r="F169" s="565"/>
      <c r="G169" s="565"/>
      <c r="H169" s="565"/>
      <c r="I169" s="565"/>
      <c r="J169" s="565"/>
    </row>
    <row r="170" spans="2:10" ht="10.5" customHeight="1" x14ac:dyDescent="0.2">
      <c r="B170" s="491">
        <v>2005</v>
      </c>
      <c r="C170" s="767">
        <v>6221</v>
      </c>
      <c r="D170" s="768">
        <v>19914.400000000001</v>
      </c>
      <c r="E170" s="768">
        <v>4579</v>
      </c>
      <c r="F170" s="768">
        <v>398.2</v>
      </c>
      <c r="G170" s="768">
        <v>2872.6</v>
      </c>
      <c r="H170" s="769">
        <v>871</v>
      </c>
      <c r="I170" s="565">
        <v>1587.7</v>
      </c>
      <c r="J170" s="565">
        <f>SUM(C170:I170)</f>
        <v>36443.9</v>
      </c>
    </row>
    <row r="171" spans="2:10" ht="10.5" customHeight="1" x14ac:dyDescent="0.2">
      <c r="B171" s="491">
        <v>2006</v>
      </c>
      <c r="C171" s="767">
        <v>5018</v>
      </c>
      <c r="D171" s="768">
        <v>22044.799999999999</v>
      </c>
      <c r="E171" s="768">
        <v>5060.1000000000004</v>
      </c>
      <c r="F171" s="768">
        <v>270.89999999999998</v>
      </c>
      <c r="G171" s="768">
        <v>2898.7</v>
      </c>
      <c r="H171" s="767">
        <v>878.9</v>
      </c>
      <c r="I171" s="565">
        <v>1602.2</v>
      </c>
      <c r="J171" s="565">
        <f>SUM(C171:I171)</f>
        <v>37773.599999999999</v>
      </c>
    </row>
    <row r="172" spans="2:10" ht="10.5" customHeight="1" x14ac:dyDescent="0.2">
      <c r="B172" s="491">
        <v>2007</v>
      </c>
      <c r="C172" s="767">
        <v>4797.5</v>
      </c>
      <c r="D172" s="768">
        <v>25215.7</v>
      </c>
      <c r="E172" s="768">
        <v>5691.7</v>
      </c>
      <c r="F172" s="768">
        <v>246.3</v>
      </c>
      <c r="G172" s="768">
        <v>2925.1</v>
      </c>
      <c r="H172" s="768">
        <v>886.9</v>
      </c>
      <c r="I172" s="565">
        <v>1616.7</v>
      </c>
      <c r="J172" s="565">
        <f>SUM(C172:I172)</f>
        <v>41379.9</v>
      </c>
    </row>
    <row r="173" spans="2:10" ht="10.5" customHeight="1" x14ac:dyDescent="0.2">
      <c r="B173" s="491">
        <v>2008</v>
      </c>
      <c r="C173" s="767">
        <v>13835.4</v>
      </c>
      <c r="D173" s="768">
        <v>31700.400000000001</v>
      </c>
      <c r="E173" s="768">
        <v>6110.5</v>
      </c>
      <c r="F173" s="768">
        <v>287.89999999999998</v>
      </c>
      <c r="G173" s="768">
        <v>2951.7</v>
      </c>
      <c r="H173" s="768">
        <v>895</v>
      </c>
      <c r="I173" s="565">
        <v>1631.5</v>
      </c>
      <c r="J173" s="565">
        <f>SUM(C173:I173)</f>
        <v>57412.4</v>
      </c>
    </row>
    <row r="174" spans="2:10" ht="10.5" customHeight="1" x14ac:dyDescent="0.2">
      <c r="B174" s="491">
        <v>2009</v>
      </c>
      <c r="C174" s="767">
        <v>13218.2</v>
      </c>
      <c r="D174" s="767">
        <v>37689.800000000003</v>
      </c>
      <c r="E174" s="767">
        <v>7268</v>
      </c>
      <c r="F174" s="767">
        <v>242.1</v>
      </c>
      <c r="G174" s="767">
        <v>2978.5</v>
      </c>
      <c r="H174" s="768">
        <v>903.1</v>
      </c>
      <c r="I174" s="565">
        <v>1646.3</v>
      </c>
      <c r="J174" s="565">
        <f>SUM(C174:I174)</f>
        <v>63946</v>
      </c>
    </row>
    <row r="175" spans="2:10" ht="10.5" customHeight="1" x14ac:dyDescent="0.2">
      <c r="B175" s="491"/>
      <c r="C175" s="767"/>
      <c r="D175" s="768"/>
      <c r="E175" s="768"/>
      <c r="F175" s="768"/>
      <c r="G175" s="768"/>
      <c r="H175" s="768"/>
      <c r="I175" s="565"/>
      <c r="J175" s="565"/>
    </row>
    <row r="176" spans="2:10" ht="10.5" customHeight="1" x14ac:dyDescent="0.2">
      <c r="B176" s="491">
        <v>2010</v>
      </c>
      <c r="C176" s="767">
        <v>14409.3</v>
      </c>
      <c r="D176" s="767">
        <v>42152.4</v>
      </c>
      <c r="E176" s="767">
        <v>7633.9</v>
      </c>
      <c r="F176" s="767">
        <v>198.6</v>
      </c>
      <c r="G176" s="767">
        <v>3005.6</v>
      </c>
      <c r="H176" s="767">
        <v>911.3</v>
      </c>
      <c r="I176" s="565">
        <v>1661.3</v>
      </c>
      <c r="J176" s="565">
        <f>SUM(C176:I176)</f>
        <v>69972.400000000009</v>
      </c>
    </row>
    <row r="177" spans="2:10" ht="10.5" customHeight="1" x14ac:dyDescent="0.2">
      <c r="B177" s="491">
        <v>2011</v>
      </c>
      <c r="C177" s="767">
        <v>19792</v>
      </c>
      <c r="D177" s="767">
        <v>45805.599999999999</v>
      </c>
      <c r="E177" s="767">
        <v>7954</v>
      </c>
      <c r="F177" s="767">
        <v>183.4</v>
      </c>
      <c r="G177" s="767">
        <v>3033</v>
      </c>
      <c r="H177" s="768">
        <v>919.6</v>
      </c>
      <c r="I177" s="565">
        <v>1676.4</v>
      </c>
      <c r="J177" s="565">
        <f>SUM(C177:I177)</f>
        <v>79364</v>
      </c>
    </row>
    <row r="178" spans="2:10" ht="10.5" customHeight="1" x14ac:dyDescent="0.2">
      <c r="B178" s="491" t="s">
        <v>1315</v>
      </c>
      <c r="C178" s="1040">
        <v>26202.2</v>
      </c>
      <c r="D178" s="1040">
        <v>48352.800000000003</v>
      </c>
      <c r="E178" s="1040">
        <v>8410.4</v>
      </c>
      <c r="F178" s="1040">
        <v>133.4</v>
      </c>
      <c r="G178" s="1040">
        <v>3060.6</v>
      </c>
      <c r="H178" s="1040">
        <v>928</v>
      </c>
      <c r="I178" s="1040">
        <v>1691.6</v>
      </c>
      <c r="J178" s="565">
        <v>88778.9</v>
      </c>
    </row>
    <row r="179" spans="2:10" ht="10.5" customHeight="1" x14ac:dyDescent="0.2">
      <c r="B179" s="491" t="s">
        <v>1355</v>
      </c>
      <c r="C179" s="1040">
        <v>30905.9</v>
      </c>
      <c r="D179" s="1040">
        <v>57053</v>
      </c>
      <c r="E179" s="1040">
        <v>8710.1</v>
      </c>
      <c r="F179" s="1040">
        <v>106.6</v>
      </c>
      <c r="G179" s="1040">
        <v>3088.4</v>
      </c>
      <c r="H179" s="1040">
        <v>936.4</v>
      </c>
      <c r="I179" s="764">
        <v>1707</v>
      </c>
      <c r="J179" s="565">
        <f>SUM(C179:I179)</f>
        <v>102507.4</v>
      </c>
    </row>
    <row r="180" spans="2:10" ht="10.5" customHeight="1" x14ac:dyDescent="0.2">
      <c r="B180" s="491" t="s">
        <v>1358</v>
      </c>
      <c r="C180" s="1040">
        <v>35579.800000000003</v>
      </c>
      <c r="D180" s="1040">
        <v>66345.3</v>
      </c>
      <c r="E180" s="1040">
        <v>8783.6</v>
      </c>
      <c r="F180" s="1040">
        <v>82.9</v>
      </c>
      <c r="G180" s="1040">
        <v>3116.5</v>
      </c>
      <c r="H180" s="1040">
        <v>944.9</v>
      </c>
      <c r="I180" s="764">
        <v>1722.6</v>
      </c>
      <c r="J180" s="565">
        <f>SUM(C180:I180)</f>
        <v>116575.6</v>
      </c>
    </row>
    <row r="181" spans="2:10" ht="10.5" customHeight="1" x14ac:dyDescent="0.2">
      <c r="B181" s="491"/>
      <c r="C181" s="1040"/>
      <c r="D181" s="1040"/>
      <c r="E181" s="1040"/>
      <c r="F181" s="1040"/>
      <c r="G181" s="1040"/>
      <c r="H181" s="1040"/>
      <c r="I181" s="764"/>
      <c r="J181" s="565"/>
    </row>
    <row r="182" spans="2:10" ht="10.5" customHeight="1" x14ac:dyDescent="0.2">
      <c r="B182" s="491" t="s">
        <v>1403</v>
      </c>
      <c r="C182" s="1040">
        <v>37804.1</v>
      </c>
      <c r="D182" s="1040">
        <v>80040.399999999994</v>
      </c>
      <c r="E182" s="1040">
        <v>9337.7999999999993</v>
      </c>
      <c r="F182" s="1040">
        <v>70.239999999999995</v>
      </c>
      <c r="G182" s="1040">
        <v>3144.9</v>
      </c>
      <c r="H182" s="1040">
        <v>953.5</v>
      </c>
      <c r="I182" s="764">
        <v>1738.2</v>
      </c>
      <c r="J182" s="565">
        <v>133089.14000000001</v>
      </c>
    </row>
    <row r="183" spans="2:10" ht="10.5" customHeight="1" x14ac:dyDescent="0.2">
      <c r="B183" s="491" t="s">
        <v>1422</v>
      </c>
      <c r="C183" s="1040">
        <v>39628.9</v>
      </c>
      <c r="D183" s="1040">
        <v>89382.5</v>
      </c>
      <c r="E183" s="1040">
        <v>10013.299999999999</v>
      </c>
      <c r="F183" s="1040">
        <v>66.7</v>
      </c>
      <c r="G183" s="1040">
        <v>3173.5</v>
      </c>
      <c r="H183" s="1040">
        <v>962.2</v>
      </c>
      <c r="I183" s="764">
        <v>1754</v>
      </c>
      <c r="J183" s="565">
        <v>144981.1</v>
      </c>
    </row>
    <row r="184" spans="2:10" ht="10.5" customHeight="1" x14ac:dyDescent="0.2">
      <c r="B184" s="492" t="s">
        <v>1481</v>
      </c>
      <c r="C184" s="770">
        <v>43987.6</v>
      </c>
      <c r="D184" s="770">
        <v>97099.9</v>
      </c>
      <c r="E184" s="770">
        <v>11260.4</v>
      </c>
      <c r="F184" s="770">
        <v>51.6</v>
      </c>
      <c r="G184" s="770">
        <v>3202.3</v>
      </c>
      <c r="H184" s="770">
        <v>971</v>
      </c>
      <c r="I184" s="765" t="s">
        <v>1696</v>
      </c>
      <c r="J184" s="566">
        <v>158342.79999999999</v>
      </c>
    </row>
    <row r="185" spans="2:10" ht="10.5" customHeight="1" x14ac:dyDescent="0.2">
      <c r="B185" s="218" t="s">
        <v>1127</v>
      </c>
    </row>
    <row r="186" spans="2:10" ht="10.5" customHeight="1" x14ac:dyDescent="0.2">
      <c r="B186" s="218" t="s">
        <v>966</v>
      </c>
    </row>
    <row r="187" spans="2:10" ht="10.5" customHeight="1" x14ac:dyDescent="0.2">
      <c r="B187" s="48"/>
      <c r="C187" s="658"/>
      <c r="D187" s="658"/>
      <c r="E187" s="658"/>
      <c r="F187" s="656"/>
      <c r="G187" s="658"/>
      <c r="H187" s="656"/>
      <c r="I187" s="655"/>
      <c r="J187" s="168"/>
    </row>
    <row r="188" spans="2:10" ht="10.5" customHeight="1" x14ac:dyDescent="0.2">
      <c r="C188" s="42"/>
      <c r="D188" s="42"/>
      <c r="E188" s="42"/>
      <c r="F188" s="42"/>
      <c r="G188" s="42"/>
      <c r="H188" s="42"/>
      <c r="I188" s="1041"/>
      <c r="J188" s="42"/>
    </row>
    <row r="189" spans="2:10" ht="10.5" customHeight="1" x14ac:dyDescent="0.2"/>
    <row r="190" spans="2:10" ht="10.5" customHeight="1" x14ac:dyDescent="0.2">
      <c r="B190" s="60" t="s">
        <v>195</v>
      </c>
    </row>
    <row r="191" spans="2:10" ht="10.5" customHeight="1" x14ac:dyDescent="0.2">
      <c r="B191" s="60" t="s">
        <v>475</v>
      </c>
    </row>
    <row r="192" spans="2:10" ht="10.5" customHeight="1" x14ac:dyDescent="0.2">
      <c r="B192" s="60" t="s">
        <v>475</v>
      </c>
    </row>
    <row r="193" spans="2:7" ht="10.5" customHeight="1" x14ac:dyDescent="0.2">
      <c r="B193" s="60" t="s">
        <v>475</v>
      </c>
    </row>
    <row r="194" spans="2:7" ht="10.5" customHeight="1" x14ac:dyDescent="0.2">
      <c r="B194" s="60" t="s">
        <v>475</v>
      </c>
      <c r="F194" s="152">
        <v>83</v>
      </c>
      <c r="G194" s="152"/>
    </row>
    <row r="195" spans="2:7" ht="10.5" customHeight="1" x14ac:dyDescent="0.2">
      <c r="B195" s="60" t="s">
        <v>475</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3">
    <mergeCell ref="G2:H2"/>
    <mergeCell ref="C2:D2"/>
    <mergeCell ref="E2:F2"/>
    <mergeCell ref="B2:B3"/>
    <mergeCell ref="C3:I3"/>
    <mergeCell ref="G60:H60"/>
    <mergeCell ref="C70:D70"/>
    <mergeCell ref="E70:F70"/>
    <mergeCell ref="B138:B139"/>
    <mergeCell ref="C139:J139"/>
    <mergeCell ref="C71:H71"/>
    <mergeCell ref="B70:B71"/>
    <mergeCell ref="B118:C118"/>
  </mergeCells>
  <phoneticPr fontId="0" type="noConversion"/>
  <pageMargins left="0.75" right="0.75" top="1" bottom="1" header="0.5" footer="0.5"/>
  <pageSetup paperSize="9" scale="98" orientation="portrait" r:id="rId2"/>
  <headerFooter alignWithMargins="0"/>
  <rowBreaks count="2" manualBreakCount="2">
    <brk id="68" max="16383" man="1"/>
    <brk id="136" max="16383" man="1"/>
  </rowBreaks>
  <ignoredErrors>
    <ignoredError sqref="J140:J162 J165" formulaRange="1"/>
    <ignoredError sqref="B1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2"/>
  <sheetViews>
    <sheetView view="pageBreakPreview" topLeftCell="J139" zoomScale="118" zoomScaleNormal="100" zoomScaleSheetLayoutView="118" workbookViewId="0">
      <selection activeCell="J6" sqref="J6"/>
    </sheetView>
  </sheetViews>
  <sheetFormatPr defaultRowHeight="11.25" x14ac:dyDescent="0.2"/>
  <cols>
    <col min="1" max="1" width="3.140625" style="47" customWidth="1"/>
    <col min="2" max="2" width="9.28515625" style="47" customWidth="1"/>
    <col min="3" max="3" width="11" style="47" customWidth="1"/>
    <col min="4" max="5" width="9.7109375" style="47" customWidth="1"/>
    <col min="6" max="6" width="9.5703125" style="47" customWidth="1"/>
    <col min="7" max="7" width="9.7109375" style="47" customWidth="1"/>
    <col min="8" max="8" width="10.7109375" style="47" customWidth="1"/>
    <col min="9" max="9" width="8.7109375" style="47" bestFit="1" customWidth="1"/>
    <col min="10" max="20" width="9.7109375" style="47" customWidth="1"/>
    <col min="21" max="22" width="9.5703125" style="47" bestFit="1" customWidth="1"/>
    <col min="23" max="23" width="9.140625" style="47"/>
    <col min="24" max="24" width="9.5703125" style="47" bestFit="1" customWidth="1"/>
    <col min="25" max="16384" width="9.140625" style="47"/>
  </cols>
  <sheetData>
    <row r="1" spans="2:22" ht="12.75" x14ac:dyDescent="0.2">
      <c r="B1" s="1706" t="s">
        <v>632</v>
      </c>
      <c r="C1" s="1707"/>
      <c r="D1" s="1707"/>
      <c r="E1" s="1707"/>
      <c r="F1" s="1707"/>
      <c r="G1" s="1707"/>
      <c r="H1" s="1707"/>
    </row>
    <row r="2" spans="2:22" x14ac:dyDescent="0.2">
      <c r="B2" s="1756" t="s">
        <v>592</v>
      </c>
      <c r="C2" s="1682" t="s">
        <v>575</v>
      </c>
      <c r="D2" s="1683"/>
      <c r="E2" s="1682" t="s">
        <v>141</v>
      </c>
      <c r="F2" s="1684"/>
      <c r="G2" s="1684"/>
      <c r="H2" s="1683"/>
    </row>
    <row r="3" spans="2:22" x14ac:dyDescent="0.2">
      <c r="B3" s="1757"/>
      <c r="C3" s="1690" t="s">
        <v>142</v>
      </c>
      <c r="D3" s="1690" t="s">
        <v>476</v>
      </c>
      <c r="E3" s="1690" t="s">
        <v>1128</v>
      </c>
      <c r="F3" s="1698" t="s">
        <v>476</v>
      </c>
      <c r="G3" s="1699"/>
      <c r="H3" s="1700"/>
    </row>
    <row r="4" spans="2:22" ht="24" customHeight="1" x14ac:dyDescent="0.2">
      <c r="B4" s="1757"/>
      <c r="C4" s="1691"/>
      <c r="D4" s="1691"/>
      <c r="E4" s="1691"/>
      <c r="F4" s="272" t="s">
        <v>477</v>
      </c>
      <c r="G4" s="272" t="s">
        <v>1177</v>
      </c>
      <c r="H4" s="272" t="s">
        <v>142</v>
      </c>
    </row>
    <row r="5" spans="2:22" x14ac:dyDescent="0.2">
      <c r="B5" s="1758"/>
      <c r="C5" s="1682" t="s">
        <v>615</v>
      </c>
      <c r="D5" s="1684"/>
      <c r="E5" s="1684"/>
      <c r="F5" s="1684"/>
      <c r="G5" s="1684"/>
      <c r="H5" s="1683"/>
    </row>
    <row r="6" spans="2:22" ht="10.5" customHeight="1" x14ac:dyDescent="0.2">
      <c r="B6" s="602">
        <v>1975</v>
      </c>
      <c r="C6" s="558">
        <v>5545</v>
      </c>
      <c r="D6" s="558">
        <v>255</v>
      </c>
      <c r="E6" s="1207">
        <v>3983.2</v>
      </c>
      <c r="F6" s="558">
        <v>606.9</v>
      </c>
      <c r="G6" s="558">
        <v>642.1</v>
      </c>
      <c r="H6" s="558">
        <f>+G6+F6</f>
        <v>1249</v>
      </c>
      <c r="I6" s="50"/>
      <c r="J6" s="50"/>
      <c r="K6" s="50"/>
      <c r="L6" s="50"/>
      <c r="M6" s="50"/>
      <c r="N6" s="50"/>
      <c r="O6" s="50"/>
      <c r="P6" s="50"/>
      <c r="Q6" s="50"/>
      <c r="R6" s="50"/>
      <c r="S6" s="50"/>
      <c r="T6" s="50"/>
      <c r="U6" s="50"/>
      <c r="V6" s="50"/>
    </row>
    <row r="7" spans="2:22" ht="10.5" customHeight="1" x14ac:dyDescent="0.2">
      <c r="B7" s="602">
        <v>1976</v>
      </c>
      <c r="C7" s="558">
        <v>5859.4</v>
      </c>
      <c r="D7" s="558">
        <v>292</v>
      </c>
      <c r="E7" s="1207">
        <v>4532.1000000000004</v>
      </c>
      <c r="F7" s="558">
        <v>650.79999999999995</v>
      </c>
      <c r="G7" s="558">
        <v>586.6</v>
      </c>
      <c r="H7" s="558">
        <f>+G7+F7</f>
        <v>1237.4000000000001</v>
      </c>
      <c r="I7" s="50"/>
      <c r="J7" s="50"/>
      <c r="K7" s="50"/>
      <c r="L7" s="50"/>
      <c r="M7" s="50"/>
      <c r="N7" s="50"/>
      <c r="O7" s="50"/>
      <c r="P7" s="50"/>
      <c r="Q7" s="50"/>
      <c r="R7" s="50"/>
      <c r="S7" s="50"/>
      <c r="T7" s="50"/>
      <c r="U7" s="50"/>
      <c r="V7" s="50"/>
    </row>
    <row r="8" spans="2:22" ht="10.5" customHeight="1" x14ac:dyDescent="0.2">
      <c r="B8" s="602">
        <v>1977</v>
      </c>
      <c r="C8" s="558">
        <v>5118.3</v>
      </c>
      <c r="D8" s="558">
        <v>314.8</v>
      </c>
      <c r="E8" s="1207">
        <v>5863.2</v>
      </c>
      <c r="F8" s="558">
        <v>726.2</v>
      </c>
      <c r="G8" s="558">
        <v>611.29999999999995</v>
      </c>
      <c r="H8" s="558">
        <f>+G8+F8</f>
        <v>1337.5</v>
      </c>
      <c r="I8" s="50"/>
      <c r="J8" s="50"/>
      <c r="K8" s="50"/>
      <c r="L8" s="50"/>
      <c r="M8" s="50"/>
      <c r="N8" s="50"/>
      <c r="O8" s="50"/>
      <c r="P8" s="50"/>
      <c r="Q8" s="50"/>
      <c r="R8" s="50"/>
      <c r="S8" s="50"/>
      <c r="T8" s="50"/>
      <c r="U8" s="50"/>
      <c r="V8" s="50"/>
    </row>
    <row r="9" spans="2:22" ht="10.5" customHeight="1" x14ac:dyDescent="0.2">
      <c r="B9" s="602">
        <v>1978</v>
      </c>
      <c r="C9" s="558">
        <v>6253.4</v>
      </c>
      <c r="D9" s="558">
        <v>262.39999999999998</v>
      </c>
      <c r="E9" s="1207">
        <v>7333.3</v>
      </c>
      <c r="F9" s="558">
        <v>767.6</v>
      </c>
      <c r="G9" s="558">
        <v>776.2</v>
      </c>
      <c r="H9" s="558">
        <f>+G9+F9</f>
        <v>1543.8000000000002</v>
      </c>
      <c r="I9" s="50"/>
      <c r="J9" s="50"/>
      <c r="K9" s="50"/>
      <c r="L9" s="50"/>
      <c r="M9" s="50"/>
      <c r="N9" s="50"/>
      <c r="O9" s="50"/>
      <c r="P9" s="50"/>
      <c r="Q9" s="50"/>
      <c r="R9" s="50"/>
      <c r="S9" s="50"/>
      <c r="T9" s="50"/>
      <c r="U9" s="50"/>
      <c r="V9" s="50"/>
    </row>
    <row r="10" spans="2:22" ht="10.5" customHeight="1" x14ac:dyDescent="0.2">
      <c r="B10" s="602">
        <v>1979</v>
      </c>
      <c r="C10" s="558">
        <v>9904.2999999999993</v>
      </c>
      <c r="D10" s="558">
        <v>324</v>
      </c>
      <c r="E10" s="1207">
        <v>14811.1</v>
      </c>
      <c r="F10" s="558">
        <v>866.4</v>
      </c>
      <c r="G10" s="558">
        <v>825.9</v>
      </c>
      <c r="H10" s="558">
        <f>+G10+F10</f>
        <v>1692.3</v>
      </c>
      <c r="I10" s="50"/>
      <c r="J10" s="50"/>
      <c r="K10" s="50"/>
      <c r="L10" s="50"/>
      <c r="M10" s="50"/>
      <c r="N10" s="50"/>
      <c r="O10" s="50"/>
      <c r="P10" s="50"/>
      <c r="Q10" s="50"/>
      <c r="R10" s="50"/>
      <c r="S10" s="50"/>
      <c r="T10" s="50"/>
      <c r="U10" s="50"/>
      <c r="V10" s="50"/>
    </row>
    <row r="11" spans="2:22" ht="10.5" customHeight="1" x14ac:dyDescent="0.2">
      <c r="B11" s="602"/>
      <c r="C11" s="558"/>
      <c r="D11" s="558"/>
      <c r="E11" s="1207"/>
      <c r="F11" s="558"/>
      <c r="G11" s="558"/>
      <c r="H11" s="558"/>
      <c r="I11" s="50"/>
      <c r="J11" s="50"/>
      <c r="K11" s="50"/>
      <c r="L11" s="50"/>
      <c r="M11" s="50"/>
      <c r="N11" s="50"/>
      <c r="O11" s="50"/>
      <c r="P11" s="50"/>
      <c r="Q11" s="50"/>
      <c r="R11" s="50"/>
      <c r="S11" s="50"/>
      <c r="T11" s="50"/>
      <c r="U11" s="50"/>
      <c r="V11" s="50"/>
    </row>
    <row r="12" spans="2:22" ht="10.5" customHeight="1" x14ac:dyDescent="0.2">
      <c r="B12" s="602">
        <v>1980</v>
      </c>
      <c r="C12" s="558">
        <v>14381.3</v>
      </c>
      <c r="D12" s="558">
        <v>369.2</v>
      </c>
      <c r="E12" s="1207">
        <v>19915.400000000001</v>
      </c>
      <c r="F12" s="558">
        <v>1043.5999999999999</v>
      </c>
      <c r="G12" s="558">
        <v>1008.9</v>
      </c>
      <c r="H12" s="558">
        <f>+G12+F12</f>
        <v>2052.5</v>
      </c>
      <c r="I12" s="50"/>
      <c r="J12" s="50"/>
      <c r="K12" s="50"/>
      <c r="L12" s="50"/>
      <c r="M12" s="50"/>
      <c r="N12" s="50"/>
      <c r="O12" s="50"/>
      <c r="P12" s="50"/>
      <c r="Q12" s="50"/>
      <c r="R12" s="50"/>
      <c r="S12" s="50"/>
      <c r="T12" s="50"/>
      <c r="U12" s="50"/>
      <c r="V12" s="50"/>
    </row>
    <row r="13" spans="2:22" ht="10.5" customHeight="1" x14ac:dyDescent="0.2">
      <c r="B13" s="602">
        <v>1981</v>
      </c>
      <c r="C13" s="558">
        <v>18429.8</v>
      </c>
      <c r="D13" s="558">
        <v>540</v>
      </c>
      <c r="E13" s="1207">
        <v>18206.5</v>
      </c>
      <c r="F13" s="558">
        <v>893.1</v>
      </c>
      <c r="G13" s="558">
        <v>1152.8</v>
      </c>
      <c r="H13" s="558">
        <f>+G13+F13</f>
        <v>2045.9</v>
      </c>
      <c r="I13" s="50"/>
      <c r="J13" s="50"/>
      <c r="K13" s="50"/>
      <c r="L13" s="50"/>
      <c r="M13" s="50"/>
      <c r="N13" s="50"/>
      <c r="O13" s="50"/>
      <c r="P13" s="50"/>
      <c r="Q13" s="50"/>
      <c r="R13" s="50"/>
      <c r="S13" s="50"/>
      <c r="T13" s="50"/>
      <c r="U13" s="50"/>
      <c r="V13" s="50"/>
    </row>
    <row r="14" spans="2:22" ht="10.5" customHeight="1" x14ac:dyDescent="0.2">
      <c r="B14" s="602">
        <v>1982</v>
      </c>
      <c r="C14" s="558">
        <v>18358.7</v>
      </c>
      <c r="D14" s="558">
        <v>685</v>
      </c>
      <c r="E14" s="1207">
        <v>19293.8</v>
      </c>
      <c r="F14" s="558">
        <v>844.4</v>
      </c>
      <c r="G14" s="558">
        <v>1218.9000000000001</v>
      </c>
      <c r="H14" s="558">
        <f>+G14+F14</f>
        <v>2063.3000000000002</v>
      </c>
      <c r="I14" s="50"/>
      <c r="J14" s="50"/>
      <c r="K14" s="50"/>
      <c r="L14" s="50"/>
      <c r="M14" s="50"/>
      <c r="N14" s="50"/>
      <c r="O14" s="50"/>
      <c r="P14" s="50"/>
      <c r="Q14" s="50"/>
      <c r="R14" s="50"/>
      <c r="S14" s="50"/>
      <c r="T14" s="50"/>
      <c r="U14" s="50"/>
      <c r="V14" s="50"/>
    </row>
    <row r="15" spans="2:22" ht="10.5" customHeight="1" x14ac:dyDescent="0.2">
      <c r="B15" s="602">
        <v>1983</v>
      </c>
      <c r="C15" s="558">
        <v>16225.6</v>
      </c>
      <c r="D15" s="558">
        <v>1073.9000000000001</v>
      </c>
      <c r="E15" s="1207">
        <v>20729.8</v>
      </c>
      <c r="F15" s="558">
        <v>876.9</v>
      </c>
      <c r="G15" s="558">
        <v>850.9</v>
      </c>
      <c r="H15" s="558">
        <f>+G15+F15</f>
        <v>1727.8</v>
      </c>
      <c r="I15" s="50"/>
      <c r="J15" s="50"/>
      <c r="K15" s="50"/>
      <c r="L15" s="50"/>
      <c r="M15" s="50"/>
      <c r="N15" s="50"/>
      <c r="O15" s="50"/>
      <c r="P15" s="50"/>
      <c r="Q15" s="50"/>
      <c r="R15" s="50"/>
      <c r="S15" s="50"/>
      <c r="T15" s="50"/>
      <c r="U15" s="50"/>
      <c r="V15" s="50"/>
    </row>
    <row r="16" spans="2:22" ht="10.5" customHeight="1" x14ac:dyDescent="0.2">
      <c r="B16" s="602">
        <v>1984</v>
      </c>
      <c r="C16" s="558">
        <v>21804.400000000001</v>
      </c>
      <c r="D16" s="558">
        <v>1682</v>
      </c>
      <c r="E16" s="1207">
        <v>25584.5</v>
      </c>
      <c r="F16" s="558">
        <v>1053.7</v>
      </c>
      <c r="G16" s="558">
        <v>788.6</v>
      </c>
      <c r="H16" s="558">
        <f>+G16+F16</f>
        <v>1842.3000000000002</v>
      </c>
      <c r="I16" s="50"/>
      <c r="J16" s="50"/>
      <c r="K16" s="50"/>
      <c r="L16" s="50"/>
      <c r="M16" s="50"/>
      <c r="N16" s="50"/>
      <c r="O16" s="50"/>
      <c r="P16" s="50"/>
      <c r="Q16" s="50"/>
      <c r="R16" s="50"/>
      <c r="S16" s="50"/>
      <c r="T16" s="50"/>
      <c r="U16" s="50"/>
      <c r="V16" s="50"/>
    </row>
    <row r="17" spans="2:22" ht="10.5" customHeight="1" x14ac:dyDescent="0.2">
      <c r="B17" s="602"/>
      <c r="C17" s="558"/>
      <c r="D17" s="558"/>
      <c r="E17" s="1207"/>
      <c r="F17" s="558"/>
      <c r="G17" s="558"/>
      <c r="H17" s="558"/>
      <c r="I17" s="50"/>
      <c r="J17" s="50"/>
      <c r="K17" s="50"/>
      <c r="L17" s="50"/>
      <c r="M17" s="50"/>
      <c r="N17" s="50"/>
      <c r="O17" s="50"/>
      <c r="P17" s="50"/>
      <c r="Q17" s="50"/>
      <c r="R17" s="50"/>
      <c r="S17" s="50"/>
      <c r="T17" s="50"/>
      <c r="U17" s="50"/>
      <c r="V17" s="50"/>
    </row>
    <row r="18" spans="2:22" ht="10.5" customHeight="1" x14ac:dyDescent="0.2">
      <c r="B18" s="602">
        <v>1985</v>
      </c>
      <c r="C18" s="558">
        <v>22731.9</v>
      </c>
      <c r="D18" s="558">
        <v>1298.3</v>
      </c>
      <c r="E18" s="1207">
        <v>36410.400000000001</v>
      </c>
      <c r="F18" s="558">
        <v>1334</v>
      </c>
      <c r="G18" s="558">
        <v>1048.3</v>
      </c>
      <c r="H18" s="558">
        <f>+G18+F18</f>
        <v>2382.3000000000002</v>
      </c>
      <c r="I18" s="50"/>
      <c r="J18" s="50"/>
      <c r="K18" s="50"/>
      <c r="L18" s="50"/>
      <c r="M18" s="50"/>
      <c r="N18" s="50"/>
      <c r="O18" s="50"/>
      <c r="P18" s="50"/>
      <c r="Q18" s="50"/>
      <c r="R18" s="50"/>
      <c r="S18" s="50"/>
      <c r="T18" s="50"/>
      <c r="U18" s="50"/>
      <c r="V18" s="50"/>
    </row>
    <row r="19" spans="2:22" ht="10.5" customHeight="1" x14ac:dyDescent="0.2">
      <c r="B19" s="602">
        <v>1986</v>
      </c>
      <c r="C19" s="558">
        <v>26863.599999999999</v>
      </c>
      <c r="D19" s="558">
        <v>1473.4</v>
      </c>
      <c r="E19" s="1207">
        <v>41327.800000000003</v>
      </c>
      <c r="F19" s="558">
        <v>1792.3</v>
      </c>
      <c r="G19" s="558">
        <v>1232.3</v>
      </c>
      <c r="H19" s="558">
        <f>+G19+F19</f>
        <v>3024.6</v>
      </c>
      <c r="I19" s="50"/>
      <c r="J19" s="50"/>
      <c r="K19" s="50"/>
      <c r="L19" s="50"/>
      <c r="M19" s="50"/>
      <c r="N19" s="50"/>
      <c r="O19" s="50"/>
      <c r="P19" s="50"/>
      <c r="Q19" s="50"/>
      <c r="R19" s="50"/>
      <c r="S19" s="50"/>
      <c r="T19" s="50"/>
      <c r="U19" s="50"/>
      <c r="V19" s="50"/>
    </row>
    <row r="20" spans="2:22" ht="10.5" customHeight="1" x14ac:dyDescent="0.2">
      <c r="B20" s="602">
        <v>1987</v>
      </c>
      <c r="C20" s="558">
        <v>28672.6</v>
      </c>
      <c r="D20" s="558">
        <v>1511.1</v>
      </c>
      <c r="E20" s="1207">
        <v>42762.5</v>
      </c>
      <c r="F20" s="558">
        <v>1724.3</v>
      </c>
      <c r="G20" s="558">
        <v>1468.3</v>
      </c>
      <c r="H20" s="558">
        <f>+G20+F20</f>
        <v>3192.6</v>
      </c>
      <c r="I20" s="50"/>
      <c r="J20" s="50"/>
      <c r="K20" s="50"/>
      <c r="L20" s="50"/>
      <c r="M20" s="50"/>
      <c r="N20" s="50"/>
      <c r="O20" s="50"/>
      <c r="P20" s="50"/>
      <c r="Q20" s="50"/>
      <c r="R20" s="50"/>
      <c r="S20" s="50"/>
      <c r="T20" s="50"/>
      <c r="U20" s="50"/>
      <c r="V20" s="50"/>
    </row>
    <row r="21" spans="2:22" ht="10.5" customHeight="1" x14ac:dyDescent="0.2">
      <c r="B21" s="602">
        <v>1988</v>
      </c>
      <c r="C21" s="558">
        <v>39483.9</v>
      </c>
      <c r="D21" s="558">
        <v>2081.4</v>
      </c>
      <c r="E21" s="1207">
        <v>49360</v>
      </c>
      <c r="F21" s="558">
        <v>2285.1</v>
      </c>
      <c r="G21" s="558">
        <v>1474.8</v>
      </c>
      <c r="H21" s="558">
        <f>+G21+F21</f>
        <v>3759.8999999999996</v>
      </c>
      <c r="I21" s="50"/>
      <c r="J21" s="50"/>
      <c r="K21" s="50"/>
      <c r="L21" s="50"/>
      <c r="M21" s="50"/>
      <c r="N21" s="50"/>
      <c r="O21" s="50"/>
      <c r="P21" s="50"/>
      <c r="Q21" s="50"/>
      <c r="R21" s="50"/>
      <c r="S21" s="50"/>
      <c r="T21" s="50"/>
      <c r="U21" s="50"/>
      <c r="V21" s="50"/>
    </row>
    <row r="22" spans="2:22" ht="10.5" customHeight="1" x14ac:dyDescent="0.2">
      <c r="B22" s="602">
        <v>1989</v>
      </c>
      <c r="C22" s="558">
        <v>44741.8</v>
      </c>
      <c r="D22" s="558">
        <v>2079</v>
      </c>
      <c r="E22" s="1207">
        <v>58728.4</v>
      </c>
      <c r="F22" s="558">
        <v>2913.6</v>
      </c>
      <c r="G22" s="558">
        <v>2793.8</v>
      </c>
      <c r="H22" s="558">
        <f>+G22+F22</f>
        <v>5707.4</v>
      </c>
      <c r="I22" s="50"/>
      <c r="J22" s="50"/>
      <c r="K22" s="50"/>
      <c r="L22" s="50"/>
      <c r="M22" s="50"/>
      <c r="N22" s="50"/>
      <c r="O22" s="50"/>
      <c r="P22" s="50"/>
      <c r="Q22" s="50"/>
      <c r="R22" s="50"/>
      <c r="S22" s="50"/>
      <c r="T22" s="50"/>
      <c r="U22" s="50"/>
      <c r="V22" s="50"/>
    </row>
    <row r="23" spans="2:22" ht="10.5" customHeight="1" x14ac:dyDescent="0.2">
      <c r="B23" s="602"/>
      <c r="C23" s="558"/>
      <c r="D23" s="558"/>
      <c r="E23" s="1207"/>
      <c r="F23" s="558"/>
      <c r="G23" s="558"/>
      <c r="H23" s="558"/>
      <c r="I23" s="50"/>
      <c r="J23" s="50"/>
      <c r="K23" s="50"/>
      <c r="L23" s="50"/>
      <c r="M23" s="50"/>
      <c r="N23" s="50"/>
      <c r="O23" s="50"/>
      <c r="P23" s="50"/>
      <c r="Q23" s="50"/>
      <c r="R23" s="50"/>
      <c r="S23" s="50"/>
      <c r="T23" s="50"/>
      <c r="U23" s="50"/>
      <c r="V23" s="50"/>
    </row>
    <row r="24" spans="2:22" ht="10.5" customHeight="1" x14ac:dyDescent="0.2">
      <c r="B24" s="602">
        <v>1990</v>
      </c>
      <c r="C24" s="558">
        <v>44141.5</v>
      </c>
      <c r="D24" s="558">
        <v>1936.2</v>
      </c>
      <c r="E24" s="1207">
        <v>60770</v>
      </c>
      <c r="F24" s="558">
        <v>2246.4</v>
      </c>
      <c r="G24" s="558">
        <v>2378.6999999999998</v>
      </c>
      <c r="H24" s="558">
        <f>+G24+F24</f>
        <v>4625.1000000000004</v>
      </c>
      <c r="I24" s="50"/>
      <c r="J24" s="50"/>
      <c r="K24" s="50"/>
      <c r="L24" s="50"/>
      <c r="M24" s="50"/>
      <c r="N24" s="50"/>
      <c r="O24" s="50"/>
      <c r="P24" s="50"/>
      <c r="Q24" s="50"/>
      <c r="R24" s="50"/>
      <c r="S24" s="50"/>
      <c r="T24" s="50"/>
      <c r="U24" s="50"/>
      <c r="V24" s="50"/>
    </row>
    <row r="25" spans="2:22" ht="10.5" customHeight="1" x14ac:dyDescent="0.2">
      <c r="B25" s="602">
        <v>1991</v>
      </c>
      <c r="C25" s="558">
        <v>44195.199999999997</v>
      </c>
      <c r="D25" s="558">
        <v>2257.8000000000002</v>
      </c>
      <c r="E25" s="1207">
        <v>61146.5</v>
      </c>
      <c r="F25" s="558">
        <v>2700.3</v>
      </c>
      <c r="G25" s="558">
        <v>2069.1</v>
      </c>
      <c r="H25" s="558">
        <f>+G25+F25</f>
        <v>4769.3999999999996</v>
      </c>
      <c r="I25" s="50"/>
      <c r="J25" s="50"/>
      <c r="K25" s="50"/>
      <c r="L25" s="50"/>
      <c r="M25" s="50"/>
      <c r="N25" s="50"/>
      <c r="O25" s="50"/>
      <c r="P25" s="50"/>
      <c r="Q25" s="50"/>
      <c r="R25" s="50"/>
      <c r="S25" s="50"/>
      <c r="T25" s="50"/>
      <c r="U25" s="50"/>
      <c r="V25" s="50"/>
    </row>
    <row r="26" spans="2:22" ht="10.5" customHeight="1" x14ac:dyDescent="0.2">
      <c r="B26" s="602">
        <v>1992</v>
      </c>
      <c r="C26" s="558">
        <v>52594.400000000001</v>
      </c>
      <c r="D26" s="558">
        <v>4477.8999999999996</v>
      </c>
      <c r="E26" s="1207">
        <v>69354.7</v>
      </c>
      <c r="F26" s="558">
        <v>2567</v>
      </c>
      <c r="G26" s="558">
        <v>2293.1999999999998</v>
      </c>
      <c r="H26" s="558">
        <f>+G26+F26</f>
        <v>4860.2</v>
      </c>
      <c r="I26" s="50"/>
      <c r="J26" s="50"/>
      <c r="K26" s="50"/>
      <c r="L26" s="50"/>
      <c r="M26" s="50"/>
      <c r="N26" s="50"/>
      <c r="O26" s="50"/>
      <c r="P26" s="50"/>
      <c r="Q26" s="50"/>
      <c r="R26" s="50"/>
      <c r="S26" s="50"/>
      <c r="T26" s="50"/>
      <c r="U26" s="50"/>
      <c r="V26" s="50"/>
    </row>
    <row r="27" spans="2:22" ht="10.5" customHeight="1" x14ac:dyDescent="0.2">
      <c r="B27" s="602">
        <v>1993</v>
      </c>
      <c r="C27" s="558">
        <v>59078.7</v>
      </c>
      <c r="D27" s="558">
        <v>3813.1</v>
      </c>
      <c r="E27" s="1207">
        <v>81376.2</v>
      </c>
      <c r="F27" s="558">
        <v>2916.3</v>
      </c>
      <c r="G27" s="558">
        <v>2370.8000000000002</v>
      </c>
      <c r="H27" s="558">
        <f>+G27+F27</f>
        <v>5287.1</v>
      </c>
      <c r="I27" s="50"/>
      <c r="J27" s="50"/>
      <c r="K27" s="50"/>
      <c r="L27" s="50"/>
      <c r="M27" s="50"/>
      <c r="N27" s="50"/>
      <c r="O27" s="50"/>
      <c r="P27" s="50"/>
      <c r="Q27" s="50"/>
      <c r="R27" s="50"/>
      <c r="S27" s="50"/>
      <c r="T27" s="50"/>
      <c r="U27" s="50"/>
      <c r="V27" s="50"/>
    </row>
    <row r="28" spans="2:22" ht="10.5" customHeight="1" x14ac:dyDescent="0.2">
      <c r="B28" s="602">
        <v>1994</v>
      </c>
      <c r="C28" s="558">
        <v>75601.5</v>
      </c>
      <c r="D28" s="558">
        <v>4894.8999999999996</v>
      </c>
      <c r="E28" s="1207">
        <v>90021.5</v>
      </c>
      <c r="F28" s="558">
        <v>3896.4</v>
      </c>
      <c r="G28" s="558">
        <v>4159.3999999999996</v>
      </c>
      <c r="H28" s="558">
        <f>+G28+F28</f>
        <v>8055.7999999999993</v>
      </c>
      <c r="I28" s="50"/>
      <c r="J28" s="50"/>
      <c r="K28" s="50"/>
      <c r="L28" s="50"/>
      <c r="M28" s="50"/>
      <c r="N28" s="50"/>
      <c r="O28" s="50"/>
      <c r="P28" s="50"/>
      <c r="Q28" s="50"/>
      <c r="R28" s="50"/>
      <c r="S28" s="50"/>
      <c r="T28" s="50"/>
      <c r="U28" s="50"/>
      <c r="V28" s="50"/>
    </row>
    <row r="29" spans="2:22" ht="10.5" customHeight="1" x14ac:dyDescent="0.2">
      <c r="B29" s="602"/>
      <c r="C29" s="558"/>
      <c r="D29" s="558"/>
      <c r="E29" s="1207"/>
      <c r="F29" s="558"/>
      <c r="G29" s="558"/>
      <c r="H29" s="558"/>
      <c r="I29" s="50"/>
      <c r="J29" s="50"/>
      <c r="K29" s="50"/>
      <c r="L29" s="50"/>
      <c r="M29" s="50"/>
      <c r="N29" s="50"/>
      <c r="O29" s="50"/>
      <c r="P29" s="50"/>
      <c r="Q29" s="50"/>
      <c r="R29" s="50"/>
      <c r="S29" s="50"/>
      <c r="T29" s="50"/>
      <c r="U29" s="50"/>
      <c r="V29" s="50"/>
    </row>
    <row r="30" spans="2:22" ht="10.5" customHeight="1" x14ac:dyDescent="0.2">
      <c r="B30" s="602">
        <v>1995</v>
      </c>
      <c r="C30" s="558">
        <v>97285</v>
      </c>
      <c r="D30" s="558">
        <v>6834.3</v>
      </c>
      <c r="E30" s="1207">
        <v>102545.1</v>
      </c>
      <c r="F30" s="558">
        <v>2714</v>
      </c>
      <c r="G30" s="558">
        <v>5428.6</v>
      </c>
      <c r="H30" s="558">
        <f>+G30+F30</f>
        <v>8142.6</v>
      </c>
      <c r="I30" s="50"/>
      <c r="J30" s="50"/>
      <c r="K30" s="50"/>
      <c r="L30" s="50"/>
      <c r="M30" s="50"/>
      <c r="N30" s="50"/>
      <c r="O30" s="50"/>
      <c r="P30" s="50"/>
      <c r="Q30" s="50"/>
      <c r="R30" s="50"/>
      <c r="S30" s="50"/>
      <c r="T30" s="50"/>
      <c r="U30" s="50"/>
      <c r="V30" s="50"/>
    </row>
    <row r="31" spans="2:22" ht="10.5" customHeight="1" x14ac:dyDescent="0.2">
      <c r="B31" s="602">
        <v>1996</v>
      </c>
      <c r="C31" s="558">
        <v>112940</v>
      </c>
      <c r="D31" s="558">
        <v>7745.2</v>
      </c>
      <c r="E31" s="1207">
        <v>117860.5</v>
      </c>
      <c r="F31" s="558">
        <v>6860.9</v>
      </c>
      <c r="G31" s="558">
        <v>4958.1000000000004</v>
      </c>
      <c r="H31" s="558">
        <f>+G31+F31</f>
        <v>11819</v>
      </c>
      <c r="I31" s="50"/>
      <c r="J31" s="50"/>
      <c r="K31" s="50"/>
      <c r="L31" s="50"/>
      <c r="M31" s="50"/>
      <c r="N31" s="50"/>
      <c r="O31" s="50"/>
      <c r="P31" s="50"/>
      <c r="Q31" s="50"/>
      <c r="R31" s="50"/>
      <c r="S31" s="50"/>
      <c r="T31" s="50"/>
      <c r="U31" s="50"/>
      <c r="V31" s="50"/>
    </row>
    <row r="32" spans="2:22" ht="10.5" customHeight="1" x14ac:dyDescent="0.2">
      <c r="B32" s="603" t="s">
        <v>520</v>
      </c>
      <c r="C32" s="558">
        <v>126912.1</v>
      </c>
      <c r="D32" s="558">
        <v>8641.5</v>
      </c>
      <c r="E32" s="1207">
        <v>132347.4</v>
      </c>
      <c r="F32" s="558">
        <v>7537.6</v>
      </c>
      <c r="G32" s="558">
        <v>4971.3</v>
      </c>
      <c r="H32" s="558">
        <f>+G32+F32</f>
        <v>12508.900000000001</v>
      </c>
      <c r="N32" s="50"/>
      <c r="O32" s="50"/>
      <c r="P32" s="50"/>
      <c r="Q32" s="50"/>
      <c r="R32" s="50"/>
      <c r="S32" s="50"/>
      <c r="T32" s="50"/>
      <c r="U32" s="50"/>
      <c r="V32" s="50"/>
    </row>
    <row r="33" spans="2:22" ht="10.5" customHeight="1" x14ac:dyDescent="0.2">
      <c r="B33" s="603" t="s">
        <v>523</v>
      </c>
      <c r="C33" s="558">
        <v>143353.70000000001</v>
      </c>
      <c r="D33" s="558">
        <v>9401.6</v>
      </c>
      <c r="E33" s="1207">
        <v>148690</v>
      </c>
      <c r="F33" s="558">
        <v>7924</v>
      </c>
      <c r="G33" s="558">
        <v>5717.5</v>
      </c>
      <c r="H33" s="558">
        <f>+G33+F33</f>
        <v>13641.5</v>
      </c>
      <c r="I33" s="119"/>
      <c r="J33" s="104"/>
      <c r="K33" s="104"/>
      <c r="L33" s="104"/>
      <c r="M33" s="104"/>
      <c r="N33" s="50"/>
      <c r="O33" s="50"/>
      <c r="P33" s="50"/>
      <c r="Q33" s="50"/>
      <c r="R33" s="50"/>
      <c r="S33" s="50"/>
      <c r="T33" s="50"/>
      <c r="U33" s="50"/>
      <c r="V33" s="50"/>
    </row>
    <row r="34" spans="2:22" ht="10.5" customHeight="1" x14ac:dyDescent="0.2">
      <c r="B34" s="603" t="s">
        <v>185</v>
      </c>
      <c r="C34" s="558">
        <v>146328.29999999999</v>
      </c>
      <c r="D34" s="558">
        <v>8963.7999999999993</v>
      </c>
      <c r="E34" s="1207">
        <v>166673.5</v>
      </c>
      <c r="F34" s="558">
        <v>8214.7999999999993</v>
      </c>
      <c r="G34" s="558">
        <v>6335.1</v>
      </c>
      <c r="H34" s="558">
        <f>+G34+F34</f>
        <v>14549.9</v>
      </c>
      <c r="I34" s="119"/>
      <c r="J34" s="120"/>
      <c r="K34" s="120"/>
      <c r="L34" s="120"/>
      <c r="M34" s="120"/>
      <c r="N34" s="50"/>
      <c r="O34" s="50"/>
      <c r="P34" s="50"/>
      <c r="Q34" s="50"/>
      <c r="R34" s="50"/>
      <c r="S34" s="50"/>
      <c r="T34" s="50"/>
      <c r="U34" s="50"/>
      <c r="V34" s="50"/>
    </row>
    <row r="35" spans="2:22" ht="10.5" customHeight="1" x14ac:dyDescent="0.2">
      <c r="B35" s="602"/>
      <c r="C35" s="558"/>
      <c r="D35" s="558"/>
      <c r="E35" s="1207"/>
      <c r="F35" s="558"/>
      <c r="G35" s="558"/>
      <c r="H35" s="558"/>
      <c r="I35" s="50"/>
      <c r="J35" s="50"/>
      <c r="K35" s="50"/>
      <c r="L35" s="50"/>
      <c r="M35" s="50"/>
      <c r="N35" s="50"/>
      <c r="O35" s="50"/>
      <c r="P35" s="50"/>
      <c r="Q35" s="50"/>
      <c r="R35" s="50"/>
      <c r="S35" s="50"/>
      <c r="T35" s="50"/>
      <c r="U35" s="50"/>
      <c r="V35" s="50"/>
    </row>
    <row r="36" spans="2:22" ht="10.5" customHeight="1" x14ac:dyDescent="0.2">
      <c r="B36" s="602">
        <v>2000</v>
      </c>
      <c r="C36" s="558">
        <v>186476.5</v>
      </c>
      <c r="D36" s="558">
        <v>9644.1</v>
      </c>
      <c r="E36" s="1207">
        <v>210512.7</v>
      </c>
      <c r="F36" s="558">
        <v>9785</v>
      </c>
      <c r="G36" s="558">
        <v>5967.2</v>
      </c>
      <c r="H36" s="558">
        <f>+G36+F36</f>
        <v>15752.2</v>
      </c>
      <c r="I36" s="50"/>
      <c r="J36" s="50"/>
      <c r="K36" s="50"/>
      <c r="L36" s="50"/>
      <c r="M36" s="50"/>
      <c r="N36" s="50"/>
      <c r="O36" s="50"/>
      <c r="P36" s="50"/>
      <c r="Q36" s="50"/>
      <c r="R36" s="50"/>
      <c r="S36" s="50"/>
      <c r="T36" s="50"/>
      <c r="U36" s="50"/>
      <c r="V36" s="50"/>
    </row>
    <row r="37" spans="2:22" ht="10.5" customHeight="1" x14ac:dyDescent="0.2">
      <c r="B37" s="602">
        <v>2001</v>
      </c>
      <c r="C37" s="558">
        <v>217252.5</v>
      </c>
      <c r="D37" s="558">
        <v>10704.4</v>
      </c>
      <c r="E37" s="1207">
        <v>253579.5</v>
      </c>
      <c r="F37" s="558">
        <v>12793.1</v>
      </c>
      <c r="G37" s="558">
        <v>7274</v>
      </c>
      <c r="H37" s="558">
        <f>+G37+F37</f>
        <v>20067.099999999999</v>
      </c>
      <c r="I37" s="50"/>
      <c r="J37" s="50"/>
      <c r="K37" s="50"/>
      <c r="L37" s="50"/>
      <c r="M37" s="50"/>
      <c r="N37" s="50"/>
      <c r="O37" s="50"/>
      <c r="P37" s="50"/>
      <c r="Q37" s="50"/>
      <c r="R37" s="50"/>
      <c r="S37" s="50"/>
      <c r="T37" s="50"/>
      <c r="U37" s="50"/>
      <c r="V37" s="50"/>
    </row>
    <row r="38" spans="2:22" ht="10.5" customHeight="1" x14ac:dyDescent="0.2">
      <c r="B38" s="602">
        <v>2002</v>
      </c>
      <c r="C38" s="558">
        <v>273464.59999999998</v>
      </c>
      <c r="D38" s="558">
        <v>15162.6</v>
      </c>
      <c r="E38" s="1207">
        <v>312917.8</v>
      </c>
      <c r="F38" s="558">
        <v>16031</v>
      </c>
      <c r="G38" s="558">
        <v>9856.9</v>
      </c>
      <c r="H38" s="558">
        <f>+G38+F38</f>
        <v>25887.9</v>
      </c>
      <c r="I38" s="50"/>
      <c r="J38" s="50"/>
      <c r="K38" s="50"/>
      <c r="L38" s="50"/>
      <c r="M38" s="50"/>
      <c r="N38" s="50"/>
      <c r="O38" s="50"/>
      <c r="P38" s="50"/>
      <c r="Q38" s="50"/>
      <c r="R38" s="50"/>
      <c r="S38" s="50"/>
      <c r="T38" s="50"/>
      <c r="U38" s="50"/>
      <c r="V38" s="50"/>
    </row>
    <row r="39" spans="2:22" ht="10.5" customHeight="1" x14ac:dyDescent="0.2">
      <c r="B39" s="602">
        <v>2003</v>
      </c>
      <c r="C39" s="565">
        <v>256977.7</v>
      </c>
      <c r="D39" s="565">
        <v>13910.5</v>
      </c>
      <c r="E39" s="1208">
        <v>273126.8</v>
      </c>
      <c r="F39" s="565">
        <v>13731.6</v>
      </c>
      <c r="G39" s="565">
        <v>9521.1</v>
      </c>
      <c r="H39" s="558">
        <f>+G39+F39</f>
        <v>23252.7</v>
      </c>
      <c r="I39" s="50"/>
      <c r="J39" s="50"/>
      <c r="K39" s="50"/>
      <c r="L39" s="50"/>
      <c r="M39" s="50"/>
      <c r="N39" s="50"/>
      <c r="O39" s="50"/>
      <c r="P39" s="50"/>
      <c r="Q39" s="50"/>
      <c r="R39" s="50"/>
      <c r="S39" s="50"/>
      <c r="T39" s="50"/>
      <c r="U39" s="50"/>
      <c r="V39" s="50"/>
    </row>
    <row r="40" spans="2:22" ht="10.5" customHeight="1" x14ac:dyDescent="0.2">
      <c r="B40" s="602">
        <v>2004</v>
      </c>
      <c r="C40" s="565">
        <v>304754.8</v>
      </c>
      <c r="D40" s="565">
        <v>16415.5</v>
      </c>
      <c r="E40" s="1208">
        <v>292078.7</v>
      </c>
      <c r="F40" s="565">
        <v>12896.2</v>
      </c>
      <c r="G40" s="565">
        <v>9760.5</v>
      </c>
      <c r="H40" s="558">
        <f>+G40+F40</f>
        <v>22656.7</v>
      </c>
      <c r="I40" s="50"/>
      <c r="J40" s="50"/>
      <c r="K40" s="50"/>
      <c r="L40" s="50"/>
      <c r="M40" s="50"/>
      <c r="N40" s="50"/>
      <c r="O40" s="50"/>
      <c r="P40" s="50"/>
      <c r="Q40" s="50"/>
      <c r="R40" s="50"/>
      <c r="S40" s="50"/>
      <c r="T40" s="50"/>
      <c r="U40" s="50"/>
      <c r="V40" s="50"/>
    </row>
    <row r="41" spans="2:22" ht="10.5" customHeight="1" x14ac:dyDescent="0.2">
      <c r="B41" s="602"/>
      <c r="C41" s="565"/>
      <c r="D41" s="565"/>
      <c r="E41" s="1208"/>
      <c r="F41" s="565"/>
      <c r="G41" s="565"/>
      <c r="H41" s="565"/>
      <c r="I41" s="50"/>
      <c r="J41" s="50"/>
      <c r="K41" s="50"/>
      <c r="L41" s="50"/>
      <c r="M41" s="50"/>
      <c r="N41" s="50"/>
      <c r="O41" s="50"/>
      <c r="P41" s="50"/>
      <c r="Q41" s="50"/>
      <c r="R41" s="50"/>
      <c r="S41" s="50"/>
      <c r="T41" s="50"/>
      <c r="U41" s="50"/>
      <c r="V41" s="50"/>
    </row>
    <row r="42" spans="2:22" ht="10.5" customHeight="1" x14ac:dyDescent="0.2">
      <c r="B42" s="602">
        <v>2005</v>
      </c>
      <c r="C42" s="565">
        <v>349163.7</v>
      </c>
      <c r="D42" s="565">
        <v>16286.4</v>
      </c>
      <c r="E42" s="1208">
        <v>327125.40000000002</v>
      </c>
      <c r="F42" s="565">
        <v>15067.9</v>
      </c>
      <c r="G42" s="565">
        <v>11073.3</v>
      </c>
      <c r="H42" s="558">
        <f>+G42+F42</f>
        <v>26141.199999999997</v>
      </c>
      <c r="I42" s="50"/>
      <c r="J42" s="50"/>
      <c r="K42" s="50"/>
      <c r="L42" s="50"/>
      <c r="M42" s="50"/>
      <c r="N42" s="50"/>
      <c r="O42" s="50"/>
      <c r="P42" s="50"/>
      <c r="Q42" s="50"/>
      <c r="R42" s="50"/>
      <c r="S42" s="50"/>
      <c r="T42" s="50"/>
      <c r="U42" s="50"/>
      <c r="V42" s="50"/>
    </row>
    <row r="43" spans="2:22" ht="10.5" customHeight="1" x14ac:dyDescent="0.2">
      <c r="B43" s="602">
        <v>2006</v>
      </c>
      <c r="C43" s="565">
        <v>465215.7</v>
      </c>
      <c r="D43" s="565">
        <v>20588.5</v>
      </c>
      <c r="E43" s="1208">
        <v>393046.7</v>
      </c>
      <c r="F43" s="565">
        <v>16517.099999999999</v>
      </c>
      <c r="G43" s="565">
        <v>10460.4</v>
      </c>
      <c r="H43" s="558">
        <f>+G43+F43</f>
        <v>26977.5</v>
      </c>
      <c r="I43" s="50"/>
      <c r="J43" s="50"/>
      <c r="K43" s="50"/>
      <c r="L43" s="50"/>
      <c r="M43" s="50"/>
      <c r="N43" s="50"/>
      <c r="O43" s="50"/>
      <c r="P43" s="50"/>
      <c r="Q43" s="50"/>
      <c r="R43" s="50"/>
      <c r="S43" s="50"/>
      <c r="T43" s="50"/>
      <c r="U43" s="50"/>
      <c r="V43" s="50"/>
    </row>
    <row r="44" spans="2:22" ht="10.5" customHeight="1" x14ac:dyDescent="0.2">
      <c r="B44" s="602">
        <v>2007</v>
      </c>
      <c r="C44" s="565">
        <v>484837.5</v>
      </c>
      <c r="D44" s="565">
        <v>29304.5</v>
      </c>
      <c r="E44" s="1208">
        <v>463237.9</v>
      </c>
      <c r="F44" s="565">
        <v>18136.7</v>
      </c>
      <c r="G44" s="565">
        <v>12530.1</v>
      </c>
      <c r="H44" s="558">
        <f>+G44+F44</f>
        <v>30666.800000000003</v>
      </c>
      <c r="I44" s="50"/>
      <c r="J44" s="104"/>
      <c r="K44" s="50"/>
      <c r="L44" s="50"/>
      <c r="M44" s="50"/>
      <c r="N44" s="50"/>
      <c r="O44" s="50"/>
      <c r="P44" s="50"/>
      <c r="Q44" s="50"/>
      <c r="R44" s="50"/>
      <c r="S44" s="50"/>
      <c r="T44" s="50"/>
      <c r="U44" s="50"/>
      <c r="V44" s="50"/>
    </row>
    <row r="45" spans="2:22" ht="10.5" customHeight="1" x14ac:dyDescent="0.2">
      <c r="B45" s="602">
        <v>2008</v>
      </c>
      <c r="C45" s="565">
        <v>627450.30000000005</v>
      </c>
      <c r="D45" s="565">
        <v>38427.5</v>
      </c>
      <c r="E45" s="1208">
        <v>635315</v>
      </c>
      <c r="F45" s="565">
        <v>25951.1</v>
      </c>
      <c r="G45" s="565">
        <v>20992.6</v>
      </c>
      <c r="H45" s="558">
        <f>+G45+F45</f>
        <v>46943.7</v>
      </c>
      <c r="I45" s="50"/>
      <c r="J45" s="50"/>
      <c r="K45" s="50"/>
      <c r="L45" s="50"/>
      <c r="M45" s="50"/>
      <c r="N45" s="50"/>
      <c r="O45" s="50"/>
      <c r="P45" s="50"/>
      <c r="Q45" s="50"/>
      <c r="R45" s="50"/>
      <c r="S45" s="50"/>
      <c r="T45" s="50"/>
      <c r="U45" s="50"/>
      <c r="V45" s="50"/>
    </row>
    <row r="46" spans="2:22" ht="10.5" customHeight="1" x14ac:dyDescent="0.2">
      <c r="B46" s="602">
        <v>2009</v>
      </c>
      <c r="C46" s="565">
        <v>541173.4</v>
      </c>
      <c r="D46" s="565">
        <v>35039.199999999997</v>
      </c>
      <c r="E46" s="1208">
        <v>513864.1</v>
      </c>
      <c r="F46" s="565">
        <v>27170.7</v>
      </c>
      <c r="G46" s="565">
        <v>20288.7</v>
      </c>
      <c r="H46" s="558">
        <f>+G46+F46</f>
        <v>47459.4</v>
      </c>
      <c r="I46" s="50"/>
      <c r="J46" s="50"/>
      <c r="K46" s="50"/>
      <c r="L46" s="50"/>
      <c r="M46" s="50"/>
      <c r="N46" s="50"/>
      <c r="O46" s="50"/>
      <c r="P46" s="50"/>
      <c r="Q46" s="50"/>
      <c r="R46" s="50"/>
      <c r="S46" s="50"/>
      <c r="T46" s="50"/>
      <c r="U46" s="50"/>
      <c r="V46" s="50"/>
    </row>
    <row r="47" spans="2:22" ht="10.5" customHeight="1" x14ac:dyDescent="0.2">
      <c r="B47" s="602"/>
      <c r="C47" s="565"/>
      <c r="D47" s="565"/>
      <c r="E47" s="1208"/>
      <c r="F47" s="565"/>
      <c r="G47" s="565"/>
      <c r="H47" s="565"/>
      <c r="I47" s="50"/>
      <c r="J47" s="50"/>
      <c r="K47" s="50"/>
      <c r="L47" s="50"/>
      <c r="M47" s="50"/>
      <c r="N47" s="50"/>
      <c r="O47" s="50"/>
      <c r="P47" s="50"/>
      <c r="Q47" s="50"/>
      <c r="R47" s="50"/>
      <c r="S47" s="50"/>
      <c r="T47" s="50"/>
      <c r="U47" s="50"/>
      <c r="V47" s="50"/>
    </row>
    <row r="48" spans="2:22" ht="10.5" customHeight="1" x14ac:dyDescent="0.2">
      <c r="B48" s="602">
        <v>2010</v>
      </c>
      <c r="C48" s="565">
        <v>585299.5</v>
      </c>
      <c r="D48" s="565">
        <v>39531.599999999999</v>
      </c>
      <c r="E48" s="1208">
        <v>590035.5</v>
      </c>
      <c r="F48" s="565">
        <v>29378.6</v>
      </c>
      <c r="G48" s="565">
        <v>17021.599999999999</v>
      </c>
      <c r="H48" s="558">
        <f>+G48+F48</f>
        <v>46400.2</v>
      </c>
      <c r="I48" s="50"/>
      <c r="J48" s="50"/>
      <c r="K48" s="50"/>
      <c r="L48" s="50"/>
      <c r="M48" s="50"/>
      <c r="N48" s="50"/>
      <c r="O48" s="50"/>
      <c r="P48" s="50"/>
      <c r="Q48" s="50"/>
      <c r="R48" s="50"/>
      <c r="S48" s="50"/>
      <c r="T48" s="104"/>
      <c r="U48" s="50"/>
      <c r="V48" s="50"/>
    </row>
    <row r="49" spans="2:22" ht="10.5" customHeight="1" x14ac:dyDescent="0.2">
      <c r="B49" s="491" t="s">
        <v>1319</v>
      </c>
      <c r="C49" s="565">
        <v>729026.9</v>
      </c>
      <c r="D49" s="565">
        <v>50798.7</v>
      </c>
      <c r="E49" s="1208">
        <v>712141.3</v>
      </c>
      <c r="F49" s="565">
        <v>38004</v>
      </c>
      <c r="G49" s="565">
        <v>12809.2</v>
      </c>
      <c r="H49" s="558">
        <f>+G49+F49</f>
        <v>50813.2</v>
      </c>
      <c r="I49" s="50"/>
      <c r="J49" s="50"/>
      <c r="K49" s="50"/>
      <c r="L49" s="50"/>
      <c r="M49" s="50"/>
      <c r="N49" s="50"/>
      <c r="O49" s="50"/>
      <c r="P49" s="50"/>
      <c r="Q49" s="50"/>
      <c r="R49" s="50"/>
      <c r="S49" s="50"/>
      <c r="T49" s="50"/>
      <c r="U49" s="50"/>
      <c r="V49" s="50"/>
    </row>
    <row r="50" spans="2:22" ht="10.5" customHeight="1" x14ac:dyDescent="0.2">
      <c r="B50" s="491" t="s">
        <v>1315</v>
      </c>
      <c r="C50" s="565">
        <v>852401.6</v>
      </c>
      <c r="D50" s="565">
        <v>59563.5</v>
      </c>
      <c r="E50" s="1208">
        <v>817723.7</v>
      </c>
      <c r="F50" s="565">
        <v>38846.199999999997</v>
      </c>
      <c r="G50" s="565">
        <v>16341.8</v>
      </c>
      <c r="H50" s="558">
        <f>+G50+F50</f>
        <v>55188</v>
      </c>
      <c r="I50" s="50"/>
      <c r="J50" s="50"/>
      <c r="K50" s="50"/>
      <c r="L50" s="50"/>
      <c r="M50" s="50"/>
      <c r="N50" s="50"/>
      <c r="O50" s="50"/>
      <c r="P50" s="50"/>
      <c r="Q50" s="50"/>
      <c r="R50" s="50"/>
      <c r="S50" s="50"/>
      <c r="T50" s="50"/>
      <c r="U50" s="50"/>
      <c r="V50" s="50"/>
    </row>
    <row r="51" spans="2:22" ht="10.5" customHeight="1" x14ac:dyDescent="0.2">
      <c r="B51" s="491" t="s">
        <v>1355</v>
      </c>
      <c r="C51" s="565">
        <v>998160.4</v>
      </c>
      <c r="D51" s="565">
        <v>64251.9</v>
      </c>
      <c r="E51" s="1208">
        <v>926802.8</v>
      </c>
      <c r="F51" s="1169" t="s">
        <v>452</v>
      </c>
      <c r="G51" s="1169" t="s">
        <v>452</v>
      </c>
      <c r="H51" s="558">
        <v>72492.7</v>
      </c>
      <c r="I51" s="50"/>
      <c r="J51" s="50"/>
      <c r="K51" s="50"/>
      <c r="L51" s="50"/>
      <c r="M51" s="50"/>
      <c r="N51" s="50"/>
      <c r="O51" s="50"/>
      <c r="P51" s="50"/>
      <c r="Q51" s="50"/>
      <c r="R51" s="50"/>
      <c r="S51" s="50"/>
      <c r="T51" s="50"/>
      <c r="U51" s="50"/>
      <c r="V51" s="50"/>
    </row>
    <row r="52" spans="2:22" ht="10.5" customHeight="1" x14ac:dyDescent="0.2">
      <c r="B52" s="491" t="s">
        <v>1358</v>
      </c>
      <c r="C52" s="700">
        <v>1083582.5</v>
      </c>
      <c r="D52" s="565">
        <v>67243.199999999997</v>
      </c>
      <c r="E52" s="1204">
        <v>1001308.2</v>
      </c>
      <c r="F52" s="1169" t="s">
        <v>452</v>
      </c>
      <c r="G52" s="1169" t="s">
        <v>452</v>
      </c>
      <c r="H52" s="558">
        <v>81300.399999999994</v>
      </c>
      <c r="I52" s="50"/>
      <c r="J52" s="50"/>
      <c r="K52" s="50"/>
      <c r="L52" s="50"/>
      <c r="M52" s="50"/>
      <c r="N52" s="50"/>
      <c r="O52" s="50"/>
      <c r="P52" s="50"/>
      <c r="Q52" s="50"/>
      <c r="R52" s="50"/>
      <c r="S52" s="50"/>
      <c r="T52" s="50"/>
      <c r="U52" s="50"/>
      <c r="V52" s="50"/>
    </row>
    <row r="53" spans="2:22" ht="10.5" customHeight="1" x14ac:dyDescent="0.2">
      <c r="B53" s="491"/>
      <c r="C53" s="700"/>
      <c r="D53" s="565"/>
      <c r="E53" s="1204"/>
      <c r="F53" s="1169"/>
      <c r="G53" s="1169"/>
      <c r="H53" s="558"/>
      <c r="I53" s="50"/>
      <c r="J53" s="50"/>
      <c r="K53" s="50"/>
      <c r="L53" s="50"/>
      <c r="M53" s="50"/>
      <c r="N53" s="50"/>
      <c r="O53" s="50"/>
      <c r="P53" s="50"/>
      <c r="Q53" s="50"/>
      <c r="R53" s="50"/>
      <c r="S53" s="50"/>
      <c r="T53" s="50"/>
      <c r="U53" s="50"/>
      <c r="V53" s="50"/>
    </row>
    <row r="54" spans="2:22" ht="10.5" customHeight="1" x14ac:dyDescent="0.2">
      <c r="B54" s="491" t="s">
        <v>1403</v>
      </c>
      <c r="C54" s="700">
        <v>1088126.8999999999</v>
      </c>
      <c r="D54" s="565">
        <v>75017.3</v>
      </c>
      <c r="E54" s="1204">
        <v>1035944.2</v>
      </c>
      <c r="F54" s="1169" t="s">
        <v>452</v>
      </c>
      <c r="G54" s="1169" t="s">
        <v>452</v>
      </c>
      <c r="H54" s="558">
        <v>108901.5</v>
      </c>
      <c r="I54" s="50"/>
      <c r="J54" s="50"/>
      <c r="K54" s="50"/>
      <c r="L54" s="50"/>
      <c r="M54" s="50"/>
      <c r="N54" s="50"/>
      <c r="O54" s="50"/>
      <c r="P54" s="50"/>
      <c r="Q54" s="50"/>
      <c r="R54" s="50"/>
      <c r="S54" s="50"/>
      <c r="T54" s="50"/>
      <c r="U54" s="50"/>
      <c r="V54" s="50"/>
    </row>
    <row r="55" spans="2:22" ht="10.5" customHeight="1" x14ac:dyDescent="0.2">
      <c r="B55" s="491" t="s">
        <v>1422</v>
      </c>
      <c r="C55" s="717">
        <v>1098856.3</v>
      </c>
      <c r="D55" s="665">
        <v>90438.1</v>
      </c>
      <c r="E55" s="1408">
        <v>1095935.6000000001</v>
      </c>
      <c r="F55" s="1169" t="s">
        <v>452</v>
      </c>
      <c r="G55" s="1169" t="s">
        <v>452</v>
      </c>
      <c r="H55" s="665">
        <v>123171.2</v>
      </c>
      <c r="I55" s="50"/>
      <c r="J55" s="50"/>
      <c r="K55" s="50"/>
      <c r="L55" s="50"/>
      <c r="M55" s="50"/>
      <c r="N55" s="50"/>
      <c r="O55" s="50"/>
      <c r="P55" s="50"/>
      <c r="Q55" s="50"/>
      <c r="R55" s="50"/>
      <c r="S55" s="50"/>
      <c r="T55" s="50"/>
      <c r="U55" s="50"/>
      <c r="V55" s="50"/>
    </row>
    <row r="56" spans="2:22" ht="10.5" customHeight="1" x14ac:dyDescent="0.2">
      <c r="B56" s="492" t="s">
        <v>1493</v>
      </c>
      <c r="C56" s="719">
        <v>1107003.6000000001</v>
      </c>
      <c r="D56" s="667">
        <v>85866.4</v>
      </c>
      <c r="E56" s="1209">
        <v>1186923.5</v>
      </c>
      <c r="F56" s="1100" t="s">
        <v>452</v>
      </c>
      <c r="G56" s="1100" t="s">
        <v>452</v>
      </c>
      <c r="H56" s="719">
        <v>127959.6</v>
      </c>
      <c r="I56" s="50"/>
      <c r="J56" s="50"/>
      <c r="K56" s="50"/>
      <c r="L56" s="50"/>
      <c r="M56" s="50"/>
      <c r="N56" s="50"/>
      <c r="O56" s="50"/>
      <c r="P56" s="50"/>
      <c r="Q56" s="50"/>
      <c r="R56" s="50"/>
      <c r="S56" s="50"/>
      <c r="T56" s="50"/>
      <c r="U56" s="50"/>
      <c r="V56" s="50"/>
    </row>
    <row r="57" spans="2:22" ht="12" customHeight="1" x14ac:dyDescent="0.2">
      <c r="B57" s="363" t="s">
        <v>524</v>
      </c>
      <c r="C57" s="364"/>
      <c r="D57" s="364"/>
      <c r="E57" s="183"/>
      <c r="F57" s="184"/>
      <c r="G57" s="184"/>
      <c r="H57" s="183"/>
      <c r="I57" s="50"/>
      <c r="J57" s="50"/>
      <c r="K57" s="50"/>
      <c r="L57" s="50"/>
      <c r="M57" s="50"/>
      <c r="N57" s="50"/>
      <c r="O57" s="50"/>
      <c r="P57" s="50"/>
      <c r="Q57" s="50"/>
      <c r="R57" s="50"/>
      <c r="S57" s="50"/>
      <c r="T57" s="50"/>
      <c r="U57" s="50"/>
      <c r="V57" s="50"/>
    </row>
    <row r="58" spans="2:22" ht="6" customHeight="1" x14ac:dyDescent="0.2">
      <c r="B58" s="363"/>
      <c r="C58" s="364"/>
      <c r="D58" s="364"/>
      <c r="E58" s="183"/>
      <c r="F58" s="184"/>
      <c r="G58" s="184"/>
      <c r="H58" s="183"/>
      <c r="I58" s="50"/>
      <c r="J58" s="50"/>
      <c r="K58" s="50"/>
      <c r="L58" s="50"/>
      <c r="M58" s="50"/>
      <c r="N58" s="50"/>
      <c r="O58" s="50"/>
      <c r="P58" s="50"/>
      <c r="Q58" s="50"/>
      <c r="R58" s="50"/>
      <c r="S58" s="50"/>
      <c r="T58" s="50"/>
      <c r="U58" s="50"/>
      <c r="V58" s="50"/>
    </row>
    <row r="59" spans="2:22" ht="10.5" customHeight="1" x14ac:dyDescent="0.2">
      <c r="B59" s="1357" t="s">
        <v>1350</v>
      </c>
      <c r="C59" s="1357"/>
      <c r="D59" s="1357"/>
      <c r="E59" s="50"/>
      <c r="F59" s="50"/>
      <c r="G59" s="50"/>
      <c r="H59" s="50"/>
      <c r="I59" s="50"/>
      <c r="J59" s="50"/>
      <c r="K59" s="50"/>
      <c r="L59" s="50"/>
      <c r="M59" s="50"/>
      <c r="N59" s="50"/>
      <c r="O59" s="50"/>
      <c r="P59" s="50"/>
      <c r="Q59" s="50"/>
      <c r="R59" s="50"/>
      <c r="S59" s="50"/>
      <c r="T59" s="50"/>
      <c r="U59" s="50"/>
      <c r="V59" s="50"/>
    </row>
    <row r="60" spans="2:22" ht="10.5" customHeight="1" x14ac:dyDescent="0.2">
      <c r="B60" s="1713" t="s">
        <v>1272</v>
      </c>
      <c r="C60" s="1713"/>
      <c r="D60" s="1713"/>
      <c r="E60" s="50"/>
      <c r="F60" s="50"/>
      <c r="G60" s="50"/>
      <c r="H60" s="50"/>
      <c r="I60" s="50"/>
      <c r="J60" s="50"/>
      <c r="K60" s="50"/>
      <c r="L60" s="50"/>
      <c r="M60" s="50"/>
      <c r="N60" s="50"/>
      <c r="O60" s="50"/>
      <c r="P60" s="50"/>
      <c r="Q60" s="50"/>
      <c r="R60" s="50"/>
      <c r="S60" s="50"/>
      <c r="T60" s="50"/>
      <c r="U60" s="50"/>
      <c r="V60" s="50"/>
    </row>
    <row r="61" spans="2:22" ht="10.5" customHeight="1" x14ac:dyDescent="0.2">
      <c r="B61" s="100"/>
      <c r="C61" s="50"/>
      <c r="D61" s="50"/>
      <c r="E61" s="50"/>
      <c r="F61" s="50"/>
      <c r="G61" s="50"/>
      <c r="H61" s="50"/>
      <c r="I61" s="50"/>
      <c r="J61" s="50"/>
      <c r="K61" s="50"/>
      <c r="L61" s="50"/>
      <c r="M61" s="50"/>
      <c r="N61" s="50"/>
      <c r="O61" s="50"/>
      <c r="P61" s="50"/>
      <c r="Q61" s="50"/>
      <c r="R61" s="50"/>
      <c r="S61" s="50"/>
      <c r="T61" s="104"/>
      <c r="U61" s="50"/>
      <c r="V61" s="192"/>
    </row>
    <row r="62" spans="2:22" ht="10.5" customHeight="1" x14ac:dyDescent="0.2">
      <c r="B62" s="100"/>
      <c r="C62" s="50"/>
      <c r="D62" s="50"/>
      <c r="E62" s="50"/>
      <c r="F62" s="50"/>
      <c r="G62" s="50"/>
      <c r="H62" s="50"/>
      <c r="I62" s="50"/>
      <c r="J62" s="50"/>
      <c r="K62" s="50"/>
      <c r="L62" s="50"/>
      <c r="M62" s="50"/>
      <c r="N62" s="50"/>
      <c r="O62" s="50"/>
      <c r="P62" s="50"/>
      <c r="Q62" s="104"/>
      <c r="R62" s="50"/>
      <c r="S62" s="50"/>
      <c r="T62" s="50"/>
      <c r="U62" s="50"/>
      <c r="V62" s="50"/>
    </row>
    <row r="63" spans="2:22" ht="10.5" customHeight="1" x14ac:dyDescent="0.2">
      <c r="B63" s="101"/>
      <c r="C63" s="50"/>
      <c r="D63" s="50"/>
      <c r="E63" s="50"/>
      <c r="F63" s="50"/>
      <c r="G63" s="153">
        <v>84</v>
      </c>
      <c r="H63" s="50"/>
      <c r="I63" s="50"/>
      <c r="J63" s="50"/>
      <c r="K63" s="50"/>
      <c r="L63" s="50"/>
      <c r="M63" s="50"/>
      <c r="N63" s="50"/>
      <c r="O63" s="50"/>
      <c r="P63" s="50"/>
      <c r="Q63" s="50"/>
      <c r="R63" s="50"/>
      <c r="S63" s="50"/>
      <c r="T63" s="50"/>
      <c r="U63" s="50"/>
      <c r="V63" s="50"/>
    </row>
    <row r="64" spans="2:22" ht="10.5" customHeight="1" x14ac:dyDescent="0.2">
      <c r="B64" s="50"/>
      <c r="C64" s="50"/>
      <c r="D64" s="50"/>
      <c r="E64" s="50"/>
      <c r="F64" s="50"/>
      <c r="G64" s="50"/>
      <c r="H64" s="50"/>
      <c r="I64" s="50"/>
      <c r="J64" s="50"/>
      <c r="K64" s="50"/>
      <c r="L64" s="50"/>
      <c r="M64" s="50"/>
      <c r="N64" s="50"/>
      <c r="O64" s="50"/>
      <c r="P64" s="50"/>
      <c r="Q64" s="50"/>
      <c r="R64" s="50"/>
      <c r="S64" s="50"/>
      <c r="T64" s="50"/>
      <c r="U64" s="50"/>
      <c r="V64" s="50"/>
    </row>
    <row r="65" spans="2:24" x14ac:dyDescent="0.2">
      <c r="B65" s="102" t="s">
        <v>967</v>
      </c>
      <c r="C65" s="50"/>
      <c r="D65" s="50"/>
      <c r="E65" s="50"/>
      <c r="F65" s="50"/>
      <c r="G65" s="50"/>
      <c r="H65" s="50"/>
      <c r="I65" s="50"/>
      <c r="J65" s="50"/>
      <c r="K65" s="50"/>
      <c r="L65" s="50"/>
      <c r="M65" s="50"/>
      <c r="N65" s="50"/>
      <c r="O65" s="50"/>
      <c r="P65" s="50"/>
      <c r="Q65" s="50"/>
      <c r="R65" s="104"/>
      <c r="S65" s="50"/>
      <c r="T65" s="50"/>
      <c r="U65" s="50"/>
      <c r="V65" s="50"/>
    </row>
    <row r="66" spans="2:24" s="60" customFormat="1" x14ac:dyDescent="0.2">
      <c r="B66" s="1997" t="s">
        <v>61</v>
      </c>
      <c r="C66" s="2005"/>
      <c r="D66" s="2005"/>
      <c r="E66" s="2005"/>
      <c r="F66" s="1998"/>
      <c r="G66" s="365">
        <v>2000</v>
      </c>
      <c r="H66" s="365">
        <v>2001</v>
      </c>
      <c r="I66" s="366">
        <v>2002</v>
      </c>
      <c r="J66" s="367">
        <v>2003</v>
      </c>
      <c r="K66" s="368">
        <v>2004</v>
      </c>
      <c r="L66" s="368">
        <v>2005</v>
      </c>
      <c r="M66" s="369">
        <v>2006</v>
      </c>
      <c r="N66" s="369">
        <v>2007</v>
      </c>
      <c r="O66" s="369">
        <v>2008</v>
      </c>
      <c r="P66" s="369">
        <v>2009</v>
      </c>
      <c r="Q66" s="333">
        <v>2010</v>
      </c>
      <c r="R66" s="334" t="s">
        <v>1319</v>
      </c>
      <c r="S66" s="334" t="s">
        <v>1315</v>
      </c>
      <c r="T66" s="413" t="s">
        <v>1355</v>
      </c>
      <c r="U66" s="413" t="s">
        <v>1358</v>
      </c>
      <c r="V66" s="1391" t="s">
        <v>1403</v>
      </c>
      <c r="W66" s="1391" t="s">
        <v>1422</v>
      </c>
      <c r="X66" s="1391" t="s">
        <v>1494</v>
      </c>
    </row>
    <row r="67" spans="2:24" s="60" customFormat="1" ht="12.75" customHeight="1" x14ac:dyDescent="0.2">
      <c r="B67" s="1999"/>
      <c r="C67" s="2006"/>
      <c r="D67" s="2006"/>
      <c r="E67" s="2006"/>
      <c r="F67" s="2000"/>
      <c r="G67" s="2012" t="s">
        <v>493</v>
      </c>
      <c r="H67" s="2013"/>
      <c r="I67" s="2013"/>
      <c r="J67" s="2013"/>
      <c r="K67" s="2013"/>
      <c r="L67" s="2013"/>
      <c r="M67" s="2013"/>
      <c r="N67" s="2013"/>
      <c r="O67" s="2013"/>
      <c r="P67" s="2013"/>
      <c r="Q67" s="2013"/>
      <c r="R67" s="2013"/>
      <c r="S67" s="2013"/>
      <c r="T67" s="2013"/>
      <c r="U67" s="2013"/>
      <c r="V67" s="1592"/>
      <c r="W67" s="1592"/>
      <c r="X67" s="1593"/>
    </row>
    <row r="68" spans="2:24" ht="10.5" customHeight="1" x14ac:dyDescent="0.2">
      <c r="B68" s="2008" t="s">
        <v>193</v>
      </c>
      <c r="C68" s="2009"/>
      <c r="D68" s="2009"/>
      <c r="E68" s="2009"/>
      <c r="F68" s="693"/>
      <c r="G68" s="897">
        <v>1856444</v>
      </c>
      <c r="H68" s="897">
        <v>2702794</v>
      </c>
      <c r="I68" s="897">
        <v>2280446</v>
      </c>
      <c r="J68" s="897">
        <v>1786877</v>
      </c>
      <c r="K68" s="898">
        <v>1590669</v>
      </c>
      <c r="L68" s="797">
        <v>1991755</v>
      </c>
      <c r="M68" s="878">
        <v>3385045</v>
      </c>
      <c r="N68" s="878">
        <v>2703676</v>
      </c>
      <c r="O68" s="878">
        <v>3229572</v>
      </c>
      <c r="P68" s="877">
        <v>3872753</v>
      </c>
      <c r="Q68" s="880">
        <v>2161738</v>
      </c>
      <c r="R68" s="880">
        <v>1427151</v>
      </c>
      <c r="S68" s="1117">
        <v>2726189</v>
      </c>
      <c r="T68" s="1121">
        <v>4303140</v>
      </c>
      <c r="U68" s="104">
        <v>4603309</v>
      </c>
      <c r="V68" s="1392">
        <v>2009007</v>
      </c>
      <c r="W68" s="1392">
        <v>2051006</v>
      </c>
      <c r="X68" s="1392">
        <v>3657770</v>
      </c>
    </row>
    <row r="69" spans="2:24" ht="10.5" customHeight="1" x14ac:dyDescent="0.2">
      <c r="B69" s="2001" t="s">
        <v>526</v>
      </c>
      <c r="C69" s="2002"/>
      <c r="D69" s="2002"/>
      <c r="E69" s="2002"/>
      <c r="F69" s="692"/>
      <c r="G69" s="798">
        <v>1690896</v>
      </c>
      <c r="H69" s="798">
        <v>1963036</v>
      </c>
      <c r="I69" s="798">
        <v>3000144</v>
      </c>
      <c r="J69" s="798">
        <v>3148295</v>
      </c>
      <c r="K69" s="797">
        <v>3435106</v>
      </c>
      <c r="L69" s="797">
        <v>3791734</v>
      </c>
      <c r="M69" s="878">
        <v>3549958</v>
      </c>
      <c r="N69" s="878">
        <v>4725837</v>
      </c>
      <c r="O69" s="878">
        <v>6192014</v>
      </c>
      <c r="P69" s="877">
        <v>5990423</v>
      </c>
      <c r="Q69" s="882">
        <v>5713042</v>
      </c>
      <c r="R69" s="882">
        <v>5459601</v>
      </c>
      <c r="S69" s="1118">
        <v>6336282</v>
      </c>
      <c r="T69" s="1122">
        <v>8389491</v>
      </c>
      <c r="U69" s="104">
        <v>8534161</v>
      </c>
      <c r="V69" s="1392">
        <v>8942785</v>
      </c>
      <c r="W69" s="1392">
        <v>9728476</v>
      </c>
      <c r="X69" s="1392">
        <v>9555441</v>
      </c>
    </row>
    <row r="70" spans="2:24" ht="10.5" customHeight="1" x14ac:dyDescent="0.2">
      <c r="B70" s="2010" t="s">
        <v>968</v>
      </c>
      <c r="C70" s="2011"/>
      <c r="D70" s="2011"/>
      <c r="E70" s="2011"/>
      <c r="F70" s="695"/>
      <c r="G70" s="798">
        <v>1491780</v>
      </c>
      <c r="H70" s="798">
        <v>1791213</v>
      </c>
      <c r="I70" s="798">
        <v>2274276</v>
      </c>
      <c r="J70" s="798">
        <v>2595675</v>
      </c>
      <c r="K70" s="797">
        <v>2963593</v>
      </c>
      <c r="L70" s="797">
        <v>3181479</v>
      </c>
      <c r="M70" s="878">
        <v>3415311</v>
      </c>
      <c r="N70" s="878">
        <v>4332230</v>
      </c>
      <c r="O70" s="878">
        <v>5502336</v>
      </c>
      <c r="P70" s="877">
        <v>5375368</v>
      </c>
      <c r="Q70" s="882">
        <v>6616408</v>
      </c>
      <c r="R70" s="882">
        <v>6935879</v>
      </c>
      <c r="S70" s="1118">
        <v>7413984</v>
      </c>
      <c r="T70" s="1122">
        <v>9397105</v>
      </c>
      <c r="U70" s="104">
        <v>11798980</v>
      </c>
      <c r="V70" s="1392">
        <v>13922161</v>
      </c>
      <c r="W70" s="1392">
        <v>17123000</v>
      </c>
      <c r="X70" s="1392">
        <v>18670513</v>
      </c>
    </row>
    <row r="71" spans="2:24" ht="10.5" customHeight="1" x14ac:dyDescent="0.2">
      <c r="B71" s="2001" t="s">
        <v>969</v>
      </c>
      <c r="C71" s="2002"/>
      <c r="D71" s="2002"/>
      <c r="E71" s="606"/>
      <c r="F71" s="604"/>
      <c r="G71" s="798">
        <v>1266120</v>
      </c>
      <c r="H71" s="798">
        <v>1327216</v>
      </c>
      <c r="I71" s="798">
        <v>1616337</v>
      </c>
      <c r="J71" s="798">
        <v>1657416</v>
      </c>
      <c r="K71" s="797">
        <v>2049947</v>
      </c>
      <c r="L71" s="797">
        <v>2103861</v>
      </c>
      <c r="M71" s="878">
        <v>2016151</v>
      </c>
      <c r="N71" s="878">
        <v>2609364</v>
      </c>
      <c r="O71" s="878">
        <v>3080286</v>
      </c>
      <c r="P71" s="877">
        <v>3438269</v>
      </c>
      <c r="Q71" s="882">
        <v>3692355</v>
      </c>
      <c r="R71" s="882">
        <v>3437990</v>
      </c>
      <c r="S71" s="1118">
        <v>4107374</v>
      </c>
      <c r="T71" s="1122">
        <v>5015766</v>
      </c>
      <c r="U71" s="104">
        <v>6288710</v>
      </c>
      <c r="V71" s="1392">
        <v>7537557</v>
      </c>
      <c r="W71" s="1392">
        <v>7869662</v>
      </c>
      <c r="X71" s="1392">
        <v>8535890</v>
      </c>
    </row>
    <row r="72" spans="2:24" ht="10.5" customHeight="1" x14ac:dyDescent="0.2">
      <c r="B72" s="2001" t="s">
        <v>595</v>
      </c>
      <c r="C72" s="2002"/>
      <c r="D72" s="2002"/>
      <c r="E72" s="2002"/>
      <c r="F72" s="692"/>
      <c r="G72" s="798">
        <v>860416</v>
      </c>
      <c r="H72" s="798">
        <v>989688</v>
      </c>
      <c r="I72" s="798">
        <v>1352210</v>
      </c>
      <c r="J72" s="798">
        <v>1426175</v>
      </c>
      <c r="K72" s="797">
        <v>1336603</v>
      </c>
      <c r="L72" s="797">
        <v>1152544</v>
      </c>
      <c r="M72" s="878">
        <v>1219024</v>
      </c>
      <c r="N72" s="878">
        <v>1283738</v>
      </c>
      <c r="O72" s="878">
        <v>1490649</v>
      </c>
      <c r="P72" s="877">
        <v>1596712</v>
      </c>
      <c r="Q72" s="882">
        <v>1531745</v>
      </c>
      <c r="R72" s="882">
        <v>1364733</v>
      </c>
      <c r="S72" s="1118">
        <v>1609956</v>
      </c>
      <c r="T72" s="1122">
        <v>1859868</v>
      </c>
      <c r="U72" s="104">
        <v>2037797</v>
      </c>
      <c r="V72" s="1392">
        <v>2436805</v>
      </c>
      <c r="W72" s="1392">
        <v>2803441</v>
      </c>
      <c r="X72" s="1392">
        <v>2573963</v>
      </c>
    </row>
    <row r="73" spans="2:24" ht="10.5" customHeight="1" x14ac:dyDescent="0.2">
      <c r="B73" s="2001" t="s">
        <v>970</v>
      </c>
      <c r="C73" s="2002"/>
      <c r="D73" s="2002"/>
      <c r="E73" s="2002"/>
      <c r="F73" s="692"/>
      <c r="G73" s="798">
        <v>703256</v>
      </c>
      <c r="H73" s="798">
        <v>834168</v>
      </c>
      <c r="I73" s="798">
        <v>1248177</v>
      </c>
      <c r="J73" s="798">
        <v>1438248</v>
      </c>
      <c r="K73" s="797">
        <v>1678925</v>
      </c>
      <c r="L73" s="797">
        <v>1541996</v>
      </c>
      <c r="M73" s="878">
        <v>1537801</v>
      </c>
      <c r="N73" s="878">
        <v>2326592</v>
      </c>
      <c r="O73" s="878">
        <v>2893406</v>
      </c>
      <c r="P73" s="877">
        <v>3114790</v>
      </c>
      <c r="Q73" s="882">
        <v>2986251</v>
      </c>
      <c r="R73" s="882">
        <v>3321724</v>
      </c>
      <c r="S73" s="1118">
        <v>4067281</v>
      </c>
      <c r="T73" s="1122">
        <v>6136547</v>
      </c>
      <c r="U73" s="104">
        <v>5906820</v>
      </c>
      <c r="V73" s="1392">
        <v>6924761</v>
      </c>
      <c r="W73" s="1392">
        <v>8068529</v>
      </c>
      <c r="X73" s="1392">
        <v>7644995</v>
      </c>
    </row>
    <row r="74" spans="2:24" ht="10.5" customHeight="1" x14ac:dyDescent="0.2">
      <c r="B74" s="2001" t="s">
        <v>549</v>
      </c>
      <c r="C74" s="2002"/>
      <c r="D74" s="2002"/>
      <c r="E74" s="2002"/>
      <c r="F74" s="692"/>
      <c r="G74" s="798">
        <v>646731</v>
      </c>
      <c r="H74" s="798">
        <v>650320</v>
      </c>
      <c r="I74" s="798">
        <v>964741</v>
      </c>
      <c r="J74" s="798">
        <v>793924</v>
      </c>
      <c r="K74" s="797">
        <v>616782</v>
      </c>
      <c r="L74" s="797">
        <v>818016</v>
      </c>
      <c r="M74" s="878">
        <v>1005567</v>
      </c>
      <c r="N74" s="878">
        <v>960637</v>
      </c>
      <c r="O74" s="878">
        <v>1431691</v>
      </c>
      <c r="P74" s="877">
        <v>1431917</v>
      </c>
      <c r="Q74" s="882">
        <v>1510124</v>
      </c>
      <c r="R74" s="882">
        <v>1668193</v>
      </c>
      <c r="S74" s="1118">
        <v>2544665</v>
      </c>
      <c r="T74" s="1122">
        <v>3025251</v>
      </c>
      <c r="U74" s="104">
        <v>3555772</v>
      </c>
      <c r="V74" s="1392">
        <v>3763832</v>
      </c>
      <c r="W74" s="1392">
        <v>3751947</v>
      </c>
      <c r="X74" s="1392">
        <v>3362776</v>
      </c>
    </row>
    <row r="75" spans="2:24" ht="10.5" customHeight="1" x14ac:dyDescent="0.2">
      <c r="B75" s="2001" t="s">
        <v>100</v>
      </c>
      <c r="C75" s="2002"/>
      <c r="D75" s="2002"/>
      <c r="E75" s="2002"/>
      <c r="F75" s="692"/>
      <c r="G75" s="798">
        <v>547178</v>
      </c>
      <c r="H75" s="798">
        <v>642162</v>
      </c>
      <c r="I75" s="798">
        <v>522440</v>
      </c>
      <c r="J75" s="798">
        <v>270013</v>
      </c>
      <c r="K75" s="797">
        <v>274455</v>
      </c>
      <c r="L75" s="797">
        <v>412301</v>
      </c>
      <c r="M75" s="878">
        <v>535736</v>
      </c>
      <c r="N75" s="878">
        <v>507145</v>
      </c>
      <c r="O75" s="878">
        <v>521623</v>
      </c>
      <c r="P75" s="877">
        <v>677967</v>
      </c>
      <c r="Q75" s="882">
        <v>737506</v>
      </c>
      <c r="R75" s="882">
        <v>703333</v>
      </c>
      <c r="S75" s="1118">
        <v>1917150</v>
      </c>
      <c r="T75" s="1122">
        <v>1878866</v>
      </c>
      <c r="U75" s="104">
        <v>1736094</v>
      </c>
      <c r="V75" s="1392">
        <v>1925918</v>
      </c>
      <c r="W75" s="1392">
        <v>1932612</v>
      </c>
      <c r="X75" s="1392">
        <v>1940838</v>
      </c>
    </row>
    <row r="76" spans="2:24" ht="10.5" customHeight="1" x14ac:dyDescent="0.2">
      <c r="B76" s="605" t="s">
        <v>188</v>
      </c>
      <c r="C76" s="606"/>
      <c r="D76" s="606"/>
      <c r="E76" s="606"/>
      <c r="F76" s="604"/>
      <c r="G76" s="798">
        <v>502575</v>
      </c>
      <c r="H76" s="798">
        <v>692061</v>
      </c>
      <c r="I76" s="798">
        <v>1417841</v>
      </c>
      <c r="J76" s="798">
        <v>1070242</v>
      </c>
      <c r="K76" s="797">
        <v>725700</v>
      </c>
      <c r="L76" s="797">
        <v>1645154</v>
      </c>
      <c r="M76" s="878">
        <v>965083</v>
      </c>
      <c r="N76" s="878">
        <v>229713</v>
      </c>
      <c r="O76" s="878">
        <v>4333233</v>
      </c>
      <c r="P76" s="877">
        <v>3788324</v>
      </c>
      <c r="Q76" s="882">
        <v>2228620</v>
      </c>
      <c r="R76" s="882">
        <v>5879136</v>
      </c>
      <c r="S76" s="1118">
        <v>4472952</v>
      </c>
      <c r="T76" s="1122">
        <v>7387486</v>
      </c>
      <c r="U76" s="104">
        <v>6539195</v>
      </c>
      <c r="V76" s="1392">
        <v>2704921</v>
      </c>
      <c r="W76" s="1392">
        <v>4912913</v>
      </c>
      <c r="X76" s="1392">
        <v>6304352</v>
      </c>
    </row>
    <row r="77" spans="2:24" ht="10.5" customHeight="1" x14ac:dyDescent="0.2">
      <c r="B77" s="2001" t="s">
        <v>112</v>
      </c>
      <c r="C77" s="2002"/>
      <c r="D77" s="2002"/>
      <c r="E77" s="2002"/>
      <c r="F77" s="692"/>
      <c r="G77" s="798">
        <v>378033</v>
      </c>
      <c r="H77" s="798">
        <v>537813</v>
      </c>
      <c r="I77" s="798">
        <v>674749</v>
      </c>
      <c r="J77" s="798">
        <v>472111</v>
      </c>
      <c r="K77" s="797">
        <v>483186</v>
      </c>
      <c r="L77" s="797">
        <v>1131955</v>
      </c>
      <c r="M77" s="878">
        <v>806080</v>
      </c>
      <c r="N77" s="878">
        <v>833793</v>
      </c>
      <c r="O77" s="878">
        <v>967024</v>
      </c>
      <c r="P77" s="877">
        <v>920844</v>
      </c>
      <c r="Q77" s="882">
        <v>927372</v>
      </c>
      <c r="R77" s="882">
        <v>914873</v>
      </c>
      <c r="S77" s="1118">
        <v>1269470</v>
      </c>
      <c r="T77" s="1122">
        <v>1861961</v>
      </c>
      <c r="U77" s="104">
        <v>1850711</v>
      </c>
      <c r="V77" s="1392">
        <v>2004405</v>
      </c>
      <c r="W77" s="1392">
        <v>1835197</v>
      </c>
      <c r="X77" s="1392">
        <v>1881008</v>
      </c>
    </row>
    <row r="78" spans="2:24" ht="10.5" customHeight="1" x14ac:dyDescent="0.2">
      <c r="B78" s="605" t="s">
        <v>623</v>
      </c>
      <c r="C78" s="606"/>
      <c r="D78" s="606"/>
      <c r="E78" s="606"/>
      <c r="F78" s="604"/>
      <c r="G78" s="798">
        <v>351613</v>
      </c>
      <c r="H78" s="798">
        <v>414590</v>
      </c>
      <c r="I78" s="798">
        <v>767355</v>
      </c>
      <c r="J78" s="798">
        <v>641328</v>
      </c>
      <c r="K78" s="797">
        <v>576766</v>
      </c>
      <c r="L78" s="797">
        <v>578940</v>
      </c>
      <c r="M78" s="878">
        <v>756725</v>
      </c>
      <c r="N78" s="878">
        <v>1128670</v>
      </c>
      <c r="O78" s="878">
        <v>1235264</v>
      </c>
      <c r="P78" s="877">
        <v>1290036</v>
      </c>
      <c r="Q78" s="882">
        <v>1317861</v>
      </c>
      <c r="R78" s="882">
        <v>2162956</v>
      </c>
      <c r="S78" s="1118">
        <v>2393617</v>
      </c>
      <c r="T78" s="1122">
        <v>2937507</v>
      </c>
      <c r="U78" s="104">
        <v>2841138</v>
      </c>
      <c r="V78" s="1392">
        <v>3285783</v>
      </c>
      <c r="W78" s="1392">
        <v>3998610</v>
      </c>
      <c r="X78" s="1392">
        <v>4714515</v>
      </c>
    </row>
    <row r="79" spans="2:24" ht="10.5" customHeight="1" x14ac:dyDescent="0.2">
      <c r="B79" s="2001" t="s">
        <v>101</v>
      </c>
      <c r="C79" s="2002"/>
      <c r="D79" s="2002"/>
      <c r="E79" s="2002"/>
      <c r="F79" s="692"/>
      <c r="G79" s="798">
        <v>238268</v>
      </c>
      <c r="H79" s="798">
        <v>284648</v>
      </c>
      <c r="I79" s="798">
        <v>363131</v>
      </c>
      <c r="J79" s="798">
        <v>274373</v>
      </c>
      <c r="K79" s="797">
        <v>234077</v>
      </c>
      <c r="L79" s="797">
        <v>266797</v>
      </c>
      <c r="M79" s="878">
        <v>371298</v>
      </c>
      <c r="N79" s="878">
        <v>525001</v>
      </c>
      <c r="O79" s="878">
        <v>682053</v>
      </c>
      <c r="P79" s="877">
        <v>780339</v>
      </c>
      <c r="Q79" s="882">
        <v>878316</v>
      </c>
      <c r="R79" s="882">
        <v>1173467</v>
      </c>
      <c r="S79" s="1118">
        <v>1565844</v>
      </c>
      <c r="T79" s="1122">
        <v>1763157</v>
      </c>
      <c r="U79" s="104">
        <v>2282352</v>
      </c>
      <c r="V79" s="1392">
        <v>2568134</v>
      </c>
      <c r="W79" s="1392">
        <v>2631361</v>
      </c>
      <c r="X79" s="1392">
        <v>2637302</v>
      </c>
    </row>
    <row r="80" spans="2:24" ht="10.5" customHeight="1" x14ac:dyDescent="0.2">
      <c r="B80" s="2001" t="s">
        <v>971</v>
      </c>
      <c r="C80" s="2002"/>
      <c r="D80" s="2002"/>
      <c r="E80" s="2002"/>
      <c r="F80" s="2007"/>
      <c r="G80" s="798">
        <v>209379</v>
      </c>
      <c r="H80" s="798">
        <v>252319</v>
      </c>
      <c r="I80" s="798">
        <v>304760</v>
      </c>
      <c r="J80" s="798">
        <v>318057</v>
      </c>
      <c r="K80" s="797">
        <v>339371</v>
      </c>
      <c r="L80" s="797">
        <v>314562</v>
      </c>
      <c r="M80" s="878">
        <v>250054</v>
      </c>
      <c r="N80" s="878">
        <v>353611</v>
      </c>
      <c r="O80" s="878">
        <v>480433</v>
      </c>
      <c r="P80" s="877">
        <v>643512</v>
      </c>
      <c r="Q80" s="899">
        <v>639772</v>
      </c>
      <c r="R80" s="899">
        <v>785998</v>
      </c>
      <c r="S80" s="1119">
        <v>805653</v>
      </c>
      <c r="T80" s="1122">
        <v>1096967</v>
      </c>
      <c r="U80" s="104">
        <v>1502162</v>
      </c>
      <c r="V80" s="1392">
        <v>1518497</v>
      </c>
      <c r="W80" s="1392">
        <v>1765191</v>
      </c>
      <c r="X80" s="1392">
        <v>1653318</v>
      </c>
    </row>
    <row r="81" spans="1:24" ht="10.5" customHeight="1" x14ac:dyDescent="0.2">
      <c r="A81" s="2014"/>
      <c r="B81" s="605" t="s">
        <v>469</v>
      </c>
      <c r="C81" s="606"/>
      <c r="D81" s="606"/>
      <c r="E81" s="606"/>
      <c r="F81" s="604"/>
      <c r="G81" s="798">
        <v>204879</v>
      </c>
      <c r="H81" s="798">
        <v>528149</v>
      </c>
      <c r="I81" s="798">
        <v>334769</v>
      </c>
      <c r="J81" s="798">
        <v>300168</v>
      </c>
      <c r="K81" s="797">
        <v>269006</v>
      </c>
      <c r="L81" s="797">
        <v>229824</v>
      </c>
      <c r="M81" s="878">
        <v>225750</v>
      </c>
      <c r="N81" s="878">
        <v>292124</v>
      </c>
      <c r="O81" s="878">
        <v>280376</v>
      </c>
      <c r="P81" s="877">
        <v>337475</v>
      </c>
      <c r="Q81" s="899">
        <v>411547</v>
      </c>
      <c r="R81" s="899">
        <v>162502</v>
      </c>
      <c r="S81" s="1119">
        <v>120574</v>
      </c>
      <c r="T81" s="1122">
        <v>74905</v>
      </c>
      <c r="U81" s="104">
        <v>77126</v>
      </c>
      <c r="V81" s="1392">
        <v>102477</v>
      </c>
      <c r="W81" s="1392">
        <v>108859</v>
      </c>
      <c r="X81" s="1392">
        <v>123814</v>
      </c>
    </row>
    <row r="82" spans="1:24" ht="10.5" customHeight="1" x14ac:dyDescent="0.2">
      <c r="A82" s="2014"/>
      <c r="B82" s="2001" t="s">
        <v>1354</v>
      </c>
      <c r="C82" s="2002"/>
      <c r="D82" s="2002"/>
      <c r="E82" s="2002"/>
      <c r="F82" s="2007"/>
      <c r="G82" s="798">
        <v>180861</v>
      </c>
      <c r="H82" s="798">
        <v>169155</v>
      </c>
      <c r="I82" s="798">
        <v>280599</v>
      </c>
      <c r="J82" s="798">
        <v>290335</v>
      </c>
      <c r="K82" s="797">
        <v>222198</v>
      </c>
      <c r="L82" s="797">
        <v>317002</v>
      </c>
      <c r="M82" s="878">
        <v>218288</v>
      </c>
      <c r="N82" s="878">
        <v>313555</v>
      </c>
      <c r="O82" s="878">
        <v>400101</v>
      </c>
      <c r="P82" s="877">
        <v>320714</v>
      </c>
      <c r="Q82" s="899">
        <v>443967</v>
      </c>
      <c r="R82" s="899">
        <v>325607</v>
      </c>
      <c r="S82" s="1119">
        <v>704038</v>
      </c>
      <c r="T82" s="1122">
        <v>907639</v>
      </c>
      <c r="U82" s="104">
        <v>1192240</v>
      </c>
      <c r="V82" s="1392">
        <v>1316027</v>
      </c>
      <c r="W82" s="1392">
        <v>1389896</v>
      </c>
      <c r="X82" s="1392">
        <v>1283635</v>
      </c>
    </row>
    <row r="83" spans="1:24" ht="10.5" customHeight="1" x14ac:dyDescent="0.2">
      <c r="A83" s="2014">
        <v>85</v>
      </c>
      <c r="B83" s="2001" t="s">
        <v>297</v>
      </c>
      <c r="C83" s="2002"/>
      <c r="D83" s="2002"/>
      <c r="E83" s="2002"/>
      <c r="F83" s="692"/>
      <c r="G83" s="798">
        <v>180289</v>
      </c>
      <c r="H83" s="798">
        <v>293737</v>
      </c>
      <c r="I83" s="798">
        <v>498248</v>
      </c>
      <c r="J83" s="798">
        <v>408988</v>
      </c>
      <c r="K83" s="797">
        <v>374433</v>
      </c>
      <c r="L83" s="797">
        <v>307861</v>
      </c>
      <c r="M83" s="878">
        <v>304747</v>
      </c>
      <c r="N83" s="878">
        <v>395390</v>
      </c>
      <c r="O83" s="878">
        <v>405197</v>
      </c>
      <c r="P83" s="877">
        <v>315542</v>
      </c>
      <c r="Q83" s="882">
        <v>402803</v>
      </c>
      <c r="R83" s="882">
        <v>580332</v>
      </c>
      <c r="S83" s="1118">
        <v>549669</v>
      </c>
      <c r="T83" s="1122">
        <v>1664768</v>
      </c>
      <c r="U83" s="104">
        <v>826398</v>
      </c>
      <c r="V83" s="1392">
        <v>816154</v>
      </c>
      <c r="W83" s="1392">
        <v>813179</v>
      </c>
      <c r="X83" s="1392">
        <v>733960</v>
      </c>
    </row>
    <row r="84" spans="1:24" ht="10.5" customHeight="1" x14ac:dyDescent="0.2">
      <c r="A84" s="2014"/>
      <c r="B84" s="2001" t="s">
        <v>896</v>
      </c>
      <c r="C84" s="2002"/>
      <c r="D84" s="2002"/>
      <c r="E84" s="2002"/>
      <c r="F84" s="692"/>
      <c r="G84" s="798">
        <v>167785</v>
      </c>
      <c r="H84" s="798">
        <v>319788</v>
      </c>
      <c r="I84" s="798">
        <v>283395</v>
      </c>
      <c r="J84" s="798">
        <v>221422</v>
      </c>
      <c r="K84" s="797">
        <v>205538</v>
      </c>
      <c r="L84" s="797">
        <v>275437</v>
      </c>
      <c r="M84" s="878">
        <v>329776</v>
      </c>
      <c r="N84" s="878">
        <v>425699</v>
      </c>
      <c r="O84" s="878">
        <v>570431</v>
      </c>
      <c r="P84" s="877">
        <v>625464</v>
      </c>
      <c r="Q84" s="882">
        <v>663265</v>
      </c>
      <c r="R84" s="882">
        <v>812779</v>
      </c>
      <c r="S84" s="1118">
        <v>849172</v>
      </c>
      <c r="T84" s="1122">
        <v>1145300</v>
      </c>
      <c r="U84" s="104">
        <v>1473685</v>
      </c>
      <c r="V84" s="1392">
        <v>1548097</v>
      </c>
      <c r="W84" s="1392">
        <v>1880087</v>
      </c>
      <c r="X84" s="1392">
        <v>2285338</v>
      </c>
    </row>
    <row r="85" spans="1:24" ht="10.5" customHeight="1" x14ac:dyDescent="0.2">
      <c r="B85" s="2001" t="s">
        <v>298</v>
      </c>
      <c r="C85" s="2002"/>
      <c r="D85" s="2002"/>
      <c r="E85" s="2002"/>
      <c r="F85" s="692"/>
      <c r="G85" s="798">
        <v>164481</v>
      </c>
      <c r="H85" s="798">
        <v>187703</v>
      </c>
      <c r="I85" s="798">
        <v>182001</v>
      </c>
      <c r="J85" s="798">
        <v>111691</v>
      </c>
      <c r="K85" s="797">
        <v>74144</v>
      </c>
      <c r="L85" s="797">
        <v>87167</v>
      </c>
      <c r="M85" s="878">
        <v>92997</v>
      </c>
      <c r="N85" s="878">
        <v>96377</v>
      </c>
      <c r="O85" s="878">
        <v>128036</v>
      </c>
      <c r="P85" s="877">
        <v>173694</v>
      </c>
      <c r="Q85" s="882">
        <v>171722</v>
      </c>
      <c r="R85" s="882">
        <v>230128</v>
      </c>
      <c r="S85" s="1118">
        <v>680358</v>
      </c>
      <c r="T85" s="1122">
        <v>750877</v>
      </c>
      <c r="U85" s="104">
        <v>864655</v>
      </c>
      <c r="V85" s="1392">
        <v>996661</v>
      </c>
      <c r="W85" s="1392">
        <v>1152456</v>
      </c>
      <c r="X85" s="1392">
        <v>1150545</v>
      </c>
    </row>
    <row r="86" spans="1:24" ht="10.5" customHeight="1" x14ac:dyDescent="0.2">
      <c r="B86" s="2001" t="s">
        <v>299</v>
      </c>
      <c r="C86" s="2002"/>
      <c r="D86" s="2002"/>
      <c r="E86" s="2002"/>
      <c r="F86" s="692"/>
      <c r="G86" s="798">
        <v>158460</v>
      </c>
      <c r="H86" s="798">
        <v>333776</v>
      </c>
      <c r="I86" s="798">
        <v>341762</v>
      </c>
      <c r="J86" s="798">
        <v>261088</v>
      </c>
      <c r="K86" s="797">
        <v>178747</v>
      </c>
      <c r="L86" s="797">
        <v>82064</v>
      </c>
      <c r="M86" s="878">
        <v>266696</v>
      </c>
      <c r="N86" s="878">
        <v>388912</v>
      </c>
      <c r="O86" s="878">
        <v>486223</v>
      </c>
      <c r="P86" s="877">
        <v>436574</v>
      </c>
      <c r="Q86" s="882">
        <v>445433</v>
      </c>
      <c r="R86" s="882">
        <v>132327</v>
      </c>
      <c r="S86" s="1118">
        <v>37953</v>
      </c>
      <c r="T86" s="1122">
        <v>56461</v>
      </c>
      <c r="U86" s="104">
        <v>88432</v>
      </c>
      <c r="V86" s="1392">
        <v>225511</v>
      </c>
      <c r="W86" s="1392">
        <v>1283905</v>
      </c>
      <c r="X86" s="1392">
        <v>159545</v>
      </c>
    </row>
    <row r="87" spans="1:24" ht="10.5" customHeight="1" x14ac:dyDescent="0.2">
      <c r="B87" s="2001" t="s">
        <v>301</v>
      </c>
      <c r="C87" s="2002"/>
      <c r="D87" s="2002"/>
      <c r="E87" s="2002"/>
      <c r="F87" s="692"/>
      <c r="G87" s="798">
        <v>175202</v>
      </c>
      <c r="H87" s="798">
        <v>201906</v>
      </c>
      <c r="I87" s="798">
        <v>174268</v>
      </c>
      <c r="J87" s="798">
        <v>179289</v>
      </c>
      <c r="K87" s="797">
        <v>178961</v>
      </c>
      <c r="L87" s="797">
        <v>140051</v>
      </c>
      <c r="M87" s="878">
        <v>97993</v>
      </c>
      <c r="N87" s="878">
        <v>137789</v>
      </c>
      <c r="O87" s="878">
        <v>129228</v>
      </c>
      <c r="P87" s="877">
        <v>142255</v>
      </c>
      <c r="Q87" s="882">
        <v>193464</v>
      </c>
      <c r="R87" s="882">
        <v>188454</v>
      </c>
      <c r="S87" s="1118">
        <v>288860</v>
      </c>
      <c r="T87" s="1122">
        <v>535765</v>
      </c>
      <c r="U87" s="104">
        <v>577964</v>
      </c>
      <c r="V87" s="1392">
        <v>613033</v>
      </c>
      <c r="W87" s="1392">
        <v>381353</v>
      </c>
      <c r="X87" s="1392">
        <v>266774</v>
      </c>
    </row>
    <row r="88" spans="1:24" ht="10.5" customHeight="1" x14ac:dyDescent="0.2">
      <c r="B88" s="391" t="s">
        <v>60</v>
      </c>
      <c r="C88" s="392"/>
      <c r="D88" s="392"/>
      <c r="E88" s="392"/>
      <c r="F88" s="604"/>
      <c r="G88" s="798">
        <v>3777621</v>
      </c>
      <c r="H88" s="798">
        <v>4950810</v>
      </c>
      <c r="I88" s="798">
        <v>7006245</v>
      </c>
      <c r="J88" s="798">
        <v>5586963</v>
      </c>
      <c r="K88" s="797">
        <v>4848542</v>
      </c>
      <c r="L88" s="799">
        <v>5770749</v>
      </c>
      <c r="M88" s="884">
        <v>5627465</v>
      </c>
      <c r="N88" s="884">
        <v>6096984</v>
      </c>
      <c r="O88" s="884">
        <v>12504601</v>
      </c>
      <c r="P88" s="888">
        <v>12186472</v>
      </c>
      <c r="Q88" s="885">
        <v>12726863</v>
      </c>
      <c r="R88" s="885">
        <v>13146059</v>
      </c>
      <c r="S88" s="1120">
        <v>27593419</v>
      </c>
      <c r="T88" s="1123">
        <v>31736806</v>
      </c>
      <c r="U88" s="105">
        <v>38044371</v>
      </c>
      <c r="V88" s="1393">
        <v>43733303</v>
      </c>
      <c r="W88" s="1393">
        <v>47689530</v>
      </c>
      <c r="X88" s="1393">
        <v>48823322</v>
      </c>
    </row>
    <row r="89" spans="1:24" ht="10.5" customHeight="1" x14ac:dyDescent="0.2">
      <c r="B89" s="2017" t="s">
        <v>142</v>
      </c>
      <c r="C89" s="2018"/>
      <c r="D89" s="2018"/>
      <c r="E89" s="2018"/>
      <c r="F89" s="696"/>
      <c r="G89" s="900">
        <f t="shared" ref="G89:M89" si="0">SUM(G68:G88)</f>
        <v>15752267</v>
      </c>
      <c r="H89" s="900">
        <f t="shared" si="0"/>
        <v>20067052</v>
      </c>
      <c r="I89" s="900">
        <f t="shared" si="0"/>
        <v>25887894</v>
      </c>
      <c r="J89" s="900">
        <f t="shared" si="0"/>
        <v>23252678</v>
      </c>
      <c r="K89" s="900">
        <f t="shared" si="0"/>
        <v>22656749</v>
      </c>
      <c r="L89" s="900">
        <f t="shared" si="0"/>
        <v>26141249</v>
      </c>
      <c r="M89" s="900">
        <f t="shared" si="0"/>
        <v>26977545</v>
      </c>
      <c r="N89" s="901">
        <f t="shared" ref="N89:R89" si="1">SUM(N68:N88)</f>
        <v>30666837</v>
      </c>
      <c r="O89" s="901">
        <f t="shared" si="1"/>
        <v>46943777</v>
      </c>
      <c r="P89" s="901">
        <f t="shared" si="1"/>
        <v>47459444</v>
      </c>
      <c r="Q89" s="884">
        <f t="shared" si="1"/>
        <v>46400174</v>
      </c>
      <c r="R89" s="884">
        <f t="shared" si="1"/>
        <v>50813222</v>
      </c>
      <c r="S89" s="888">
        <v>72054459</v>
      </c>
      <c r="T89" s="888">
        <v>91925634</v>
      </c>
      <c r="U89" s="888">
        <v>102622073</v>
      </c>
      <c r="V89" s="888">
        <v>108895829</v>
      </c>
      <c r="W89" s="1393">
        <v>123171211</v>
      </c>
      <c r="X89" s="1393">
        <v>127959614</v>
      </c>
    </row>
    <row r="90" spans="1:24" ht="12" customHeight="1" x14ac:dyDescent="0.2">
      <c r="B90" s="371" t="s">
        <v>524</v>
      </c>
      <c r="C90" s="102"/>
      <c r="D90" s="50"/>
      <c r="E90" s="50"/>
      <c r="F90" s="43"/>
      <c r="G90" s="43"/>
      <c r="H90" s="43"/>
      <c r="I90" s="43"/>
      <c r="J90" s="43"/>
      <c r="K90" s="104" t="s">
        <v>475</v>
      </c>
      <c r="L90" s="43"/>
      <c r="M90" s="104"/>
      <c r="N90" s="50"/>
      <c r="O90" s="50"/>
      <c r="P90" s="50"/>
      <c r="Q90" s="50"/>
      <c r="R90" s="50"/>
      <c r="U90" s="59"/>
      <c r="V90" s="130"/>
    </row>
    <row r="91" spans="1:24" ht="5.25" customHeight="1" x14ac:dyDescent="0.2">
      <c r="B91" s="371"/>
      <c r="C91" s="102"/>
      <c r="D91" s="50"/>
      <c r="E91" s="50"/>
      <c r="F91" s="43"/>
      <c r="G91" s="43"/>
      <c r="H91" s="43"/>
      <c r="I91" s="43"/>
      <c r="J91" s="43"/>
      <c r="K91" s="104"/>
      <c r="L91" s="43"/>
      <c r="M91" s="104"/>
      <c r="N91" s="50"/>
      <c r="O91" s="50"/>
      <c r="P91" s="50"/>
      <c r="Q91" s="50"/>
      <c r="R91" s="50"/>
    </row>
    <row r="92" spans="1:24" ht="10.5" customHeight="1" x14ac:dyDescent="0.2">
      <c r="B92" s="371" t="s">
        <v>1129</v>
      </c>
      <c r="C92" s="102"/>
      <c r="D92" s="50"/>
      <c r="E92" s="50"/>
      <c r="F92" s="43"/>
      <c r="G92" s="43"/>
      <c r="H92" s="43"/>
      <c r="I92" s="43"/>
      <c r="J92" s="43"/>
      <c r="K92" s="43"/>
      <c r="L92" s="43"/>
      <c r="M92" s="43"/>
      <c r="N92" s="43"/>
      <c r="O92" s="43"/>
      <c r="P92" s="43"/>
      <c r="Q92" s="50"/>
      <c r="R92" s="50"/>
      <c r="U92" s="59"/>
    </row>
    <row r="93" spans="1:24" ht="10.5" customHeight="1" x14ac:dyDescent="0.2">
      <c r="B93" s="102"/>
      <c r="C93" s="102"/>
      <c r="D93" s="50"/>
      <c r="E93" s="50"/>
      <c r="F93" s="43"/>
      <c r="G93" s="43"/>
      <c r="H93" s="43"/>
      <c r="I93" s="43"/>
      <c r="J93" s="43"/>
      <c r="K93" s="43"/>
      <c r="L93" s="43"/>
      <c r="M93" s="43"/>
      <c r="N93" s="43"/>
      <c r="O93" s="43"/>
      <c r="P93" s="43"/>
      <c r="Q93" s="50"/>
      <c r="R93" s="50"/>
      <c r="S93" s="59"/>
      <c r="T93" s="59"/>
    </row>
    <row r="94" spans="1:24" ht="10.5" customHeight="1" x14ac:dyDescent="0.2">
      <c r="B94" s="102"/>
      <c r="C94" s="102"/>
      <c r="D94" s="50"/>
      <c r="E94" s="50"/>
      <c r="F94" s="43"/>
      <c r="G94" s="43"/>
      <c r="H94" s="43"/>
      <c r="I94" s="43"/>
      <c r="J94" s="43"/>
      <c r="K94" s="43"/>
      <c r="L94" s="43"/>
      <c r="M94" s="43"/>
      <c r="N94" s="43"/>
      <c r="O94" s="43"/>
      <c r="P94" s="43"/>
      <c r="Q94" s="50"/>
      <c r="R94" s="50"/>
      <c r="S94" s="59"/>
    </row>
    <row r="95" spans="1:24" ht="10.5" customHeight="1" x14ac:dyDescent="0.2">
      <c r="B95" s="102"/>
      <c r="C95" s="102"/>
      <c r="D95" s="50"/>
      <c r="E95" s="50"/>
      <c r="F95" s="43"/>
      <c r="G95" s="43"/>
      <c r="H95" s="43"/>
      <c r="I95" s="43"/>
      <c r="J95" s="43"/>
      <c r="K95" s="43"/>
      <c r="L95" s="43"/>
      <c r="M95" s="43"/>
      <c r="N95" s="43"/>
      <c r="O95" s="43"/>
      <c r="P95" s="43"/>
      <c r="Q95" s="50"/>
      <c r="R95" s="50"/>
    </row>
    <row r="96" spans="1:24" ht="10.5" customHeight="1" x14ac:dyDescent="0.2">
      <c r="B96" s="102"/>
      <c r="C96" s="102"/>
      <c r="D96" s="50"/>
      <c r="E96" s="50"/>
      <c r="F96" s="43"/>
      <c r="G96" s="43"/>
      <c r="H96" s="43"/>
      <c r="I96" s="43"/>
      <c r="J96" s="43"/>
      <c r="K96" s="43"/>
      <c r="L96" s="43"/>
      <c r="M96" s="43"/>
      <c r="N96" s="43"/>
      <c r="O96" s="43"/>
      <c r="P96" s="43"/>
      <c r="Q96" s="50"/>
      <c r="R96" s="50"/>
    </row>
    <row r="97" spans="2:22" ht="10.5" customHeight="1" x14ac:dyDescent="0.2">
      <c r="B97" s="102"/>
      <c r="C97" s="102"/>
      <c r="D97" s="50"/>
      <c r="E97" s="50"/>
      <c r="F97" s="43"/>
      <c r="G97" s="43"/>
      <c r="H97" s="43"/>
      <c r="I97" s="43"/>
      <c r="J97" s="43"/>
      <c r="K97" s="43"/>
      <c r="L97" s="43"/>
      <c r="M97" s="43"/>
      <c r="N97" s="43"/>
      <c r="O97" s="43"/>
      <c r="P97" s="43"/>
      <c r="Q97" s="43"/>
      <c r="R97" s="43"/>
      <c r="S97" s="43"/>
      <c r="T97" s="50"/>
      <c r="U97" s="50"/>
      <c r="V97" s="50"/>
    </row>
    <row r="98" spans="2:22" ht="10.5" customHeight="1" x14ac:dyDescent="0.2">
      <c r="B98" s="50"/>
      <c r="C98" s="50"/>
      <c r="D98" s="50"/>
      <c r="E98" s="50"/>
      <c r="F98" s="43"/>
      <c r="G98" s="43"/>
      <c r="H98" s="43"/>
      <c r="I98" s="43"/>
      <c r="J98" s="43"/>
      <c r="K98" s="43"/>
      <c r="L98" s="43"/>
      <c r="M98" s="43"/>
      <c r="N98" s="43"/>
      <c r="O98" s="43"/>
      <c r="P98" s="43"/>
      <c r="Q98" s="104"/>
      <c r="R98" s="50"/>
      <c r="S98" s="50"/>
      <c r="T98" s="50"/>
      <c r="U98" s="50"/>
      <c r="V98" s="50"/>
    </row>
    <row r="99" spans="2:22" s="60" customFormat="1" x14ac:dyDescent="0.2">
      <c r="B99" s="102" t="s">
        <v>972</v>
      </c>
      <c r="C99" s="103"/>
      <c r="D99" s="103"/>
      <c r="E99" s="196"/>
      <c r="F99" s="55"/>
      <c r="G99" s="54"/>
      <c r="H99" s="54"/>
      <c r="I99" s="43"/>
      <c r="J99" s="43"/>
      <c r="K99" s="43"/>
      <c r="L99" s="43"/>
      <c r="M99" s="43"/>
      <c r="N99" s="43"/>
      <c r="O99" s="43"/>
      <c r="P99" s="43"/>
      <c r="Q99" s="103"/>
      <c r="R99" s="106"/>
      <c r="S99" s="103"/>
      <c r="T99" s="103"/>
      <c r="U99" s="106"/>
      <c r="V99" s="103"/>
    </row>
    <row r="100" spans="2:22" s="60" customFormat="1" ht="12.75" customHeight="1" x14ac:dyDescent="0.2">
      <c r="B100" s="1997" t="s">
        <v>302</v>
      </c>
      <c r="C100" s="1998"/>
      <c r="D100" s="365">
        <v>2000</v>
      </c>
      <c r="E100" s="365">
        <v>2001</v>
      </c>
      <c r="F100" s="365">
        <v>2002</v>
      </c>
      <c r="G100" s="372">
        <v>2003</v>
      </c>
      <c r="H100" s="373">
        <v>2004</v>
      </c>
      <c r="I100" s="374">
        <v>2005</v>
      </c>
      <c r="J100" s="374">
        <v>2006</v>
      </c>
      <c r="K100" s="374">
        <v>2007</v>
      </c>
      <c r="L100" s="374">
        <v>2008</v>
      </c>
      <c r="M100" s="369">
        <v>2009</v>
      </c>
      <c r="N100" s="333">
        <v>2010</v>
      </c>
      <c r="O100" s="334" t="s">
        <v>1319</v>
      </c>
      <c r="P100" s="334" t="s">
        <v>1315</v>
      </c>
      <c r="Q100" s="334" t="s">
        <v>1355</v>
      </c>
      <c r="R100" s="334" t="s">
        <v>1358</v>
      </c>
      <c r="S100" s="334" t="s">
        <v>1403</v>
      </c>
      <c r="T100" s="334" t="s">
        <v>1422</v>
      </c>
      <c r="U100" s="334" t="s">
        <v>1494</v>
      </c>
    </row>
    <row r="101" spans="2:22" s="60" customFormat="1" ht="12.75" customHeight="1" x14ac:dyDescent="0.2">
      <c r="B101" s="1999"/>
      <c r="C101" s="2000"/>
      <c r="D101" s="2012" t="s">
        <v>493</v>
      </c>
      <c r="E101" s="2013"/>
      <c r="F101" s="2013"/>
      <c r="G101" s="2013"/>
      <c r="H101" s="2013"/>
      <c r="I101" s="2013"/>
      <c r="J101" s="2013"/>
      <c r="K101" s="2013"/>
      <c r="L101" s="2013"/>
      <c r="M101" s="2013"/>
      <c r="N101" s="2013"/>
      <c r="O101" s="2013"/>
      <c r="P101" s="2013"/>
      <c r="Q101" s="2013"/>
      <c r="R101" s="2013"/>
      <c r="S101" s="1592"/>
      <c r="T101" s="1592"/>
      <c r="U101" s="1593"/>
    </row>
    <row r="102" spans="2:22" ht="10.5" customHeight="1" x14ac:dyDescent="0.2">
      <c r="B102" s="464" t="s">
        <v>303</v>
      </c>
      <c r="C102" s="375"/>
      <c r="D102" s="897">
        <v>1968615</v>
      </c>
      <c r="E102" s="897">
        <v>2205189.04</v>
      </c>
      <c r="F102" s="897">
        <v>3294377</v>
      </c>
      <c r="G102" s="897">
        <v>3296073</v>
      </c>
      <c r="H102" s="897">
        <v>3582986</v>
      </c>
      <c r="I102" s="897">
        <v>3525708</v>
      </c>
      <c r="J102" s="878">
        <v>3548158</v>
      </c>
      <c r="K102" s="878">
        <v>4555594</v>
      </c>
      <c r="L102" s="878">
        <v>5536323</v>
      </c>
      <c r="M102" s="877">
        <v>5139231</v>
      </c>
      <c r="N102" s="902">
        <v>4878356</v>
      </c>
      <c r="O102" s="902">
        <v>4441393</v>
      </c>
      <c r="P102" s="902">
        <v>4849511</v>
      </c>
      <c r="Q102" s="1111">
        <v>6238528</v>
      </c>
      <c r="R102" s="1114">
        <v>7075530</v>
      </c>
      <c r="S102" s="1213">
        <v>8515912</v>
      </c>
      <c r="T102" s="1211">
        <v>9458865</v>
      </c>
      <c r="U102" s="1211">
        <v>9707511</v>
      </c>
    </row>
    <row r="103" spans="2:22" ht="10.5" customHeight="1" x14ac:dyDescent="0.2">
      <c r="B103" s="464" t="s">
        <v>304</v>
      </c>
      <c r="C103" s="376"/>
      <c r="D103" s="798">
        <v>1513704</v>
      </c>
      <c r="E103" s="798">
        <v>2012235</v>
      </c>
      <c r="F103" s="798">
        <v>2360093</v>
      </c>
      <c r="G103" s="798">
        <v>2467633</v>
      </c>
      <c r="H103" s="798">
        <v>2808063</v>
      </c>
      <c r="I103" s="798">
        <v>2886200</v>
      </c>
      <c r="J103" s="878">
        <v>2789351</v>
      </c>
      <c r="K103" s="878">
        <v>3542857</v>
      </c>
      <c r="L103" s="797">
        <v>6007310</v>
      </c>
      <c r="M103" s="903">
        <v>4672630</v>
      </c>
      <c r="N103" s="904">
        <v>5120253</v>
      </c>
      <c r="O103" s="904">
        <v>5219470</v>
      </c>
      <c r="P103" s="904">
        <v>5660960</v>
      </c>
      <c r="Q103" s="1112">
        <v>7584600</v>
      </c>
      <c r="R103" s="1115">
        <v>8596054</v>
      </c>
      <c r="S103" s="1211">
        <v>9264146</v>
      </c>
      <c r="T103" s="1211">
        <v>11007955</v>
      </c>
      <c r="U103" s="1211">
        <v>11569554</v>
      </c>
    </row>
    <row r="104" spans="2:22" ht="10.5" customHeight="1" x14ac:dyDescent="0.2">
      <c r="B104" s="607" t="s">
        <v>305</v>
      </c>
      <c r="C104" s="377"/>
      <c r="D104" s="798">
        <v>879381</v>
      </c>
      <c r="E104" s="798">
        <v>708904</v>
      </c>
      <c r="F104" s="798">
        <v>856719</v>
      </c>
      <c r="G104" s="798">
        <v>860585</v>
      </c>
      <c r="H104" s="798">
        <v>858417</v>
      </c>
      <c r="I104" s="798">
        <v>931745</v>
      </c>
      <c r="J104" s="878">
        <v>804106</v>
      </c>
      <c r="K104" s="878">
        <v>952184</v>
      </c>
      <c r="L104" s="878">
        <v>935563</v>
      </c>
      <c r="M104" s="877">
        <v>1106024</v>
      </c>
      <c r="N104" s="904">
        <v>674420</v>
      </c>
      <c r="O104" s="904">
        <v>354060</v>
      </c>
      <c r="P104" s="904">
        <v>304309</v>
      </c>
      <c r="Q104" s="1112">
        <v>363249</v>
      </c>
      <c r="R104" s="1115">
        <v>367575</v>
      </c>
      <c r="S104" s="1211">
        <v>566230</v>
      </c>
      <c r="T104" s="1211">
        <v>622704</v>
      </c>
      <c r="U104" s="1211">
        <v>535747</v>
      </c>
    </row>
    <row r="105" spans="2:22" ht="10.5" customHeight="1" x14ac:dyDescent="0.2">
      <c r="B105" s="607" t="s">
        <v>306</v>
      </c>
      <c r="C105" s="377"/>
      <c r="D105" s="798">
        <v>911825</v>
      </c>
      <c r="E105" s="798">
        <v>1577564</v>
      </c>
      <c r="F105" s="798">
        <v>1117520</v>
      </c>
      <c r="G105" s="798">
        <v>932336</v>
      </c>
      <c r="H105" s="798">
        <v>963522</v>
      </c>
      <c r="I105" s="798">
        <v>1386139</v>
      </c>
      <c r="J105" s="878">
        <v>1015118</v>
      </c>
      <c r="K105" s="878">
        <v>1033236</v>
      </c>
      <c r="L105" s="878">
        <v>1210973</v>
      </c>
      <c r="M105" s="877">
        <v>1231336</v>
      </c>
      <c r="N105" s="904">
        <v>1347953</v>
      </c>
      <c r="O105" s="904">
        <v>1223295</v>
      </c>
      <c r="P105" s="904">
        <v>1281375</v>
      </c>
      <c r="Q105" s="1112">
        <v>3295760</v>
      </c>
      <c r="R105" s="1115">
        <v>2105246</v>
      </c>
      <c r="S105" s="1211">
        <v>1385302</v>
      </c>
      <c r="T105" s="1211">
        <v>1705459</v>
      </c>
      <c r="U105" s="1211">
        <v>3549725</v>
      </c>
    </row>
    <row r="106" spans="2:22" ht="10.5" customHeight="1" x14ac:dyDescent="0.2">
      <c r="B106" s="464" t="s">
        <v>307</v>
      </c>
      <c r="C106" s="376"/>
      <c r="D106" s="798">
        <v>887945</v>
      </c>
      <c r="E106" s="798">
        <v>1104615</v>
      </c>
      <c r="F106" s="798">
        <v>1362811</v>
      </c>
      <c r="G106" s="798">
        <v>1257634</v>
      </c>
      <c r="H106" s="798">
        <v>963432</v>
      </c>
      <c r="I106" s="798">
        <v>604691</v>
      </c>
      <c r="J106" s="878">
        <v>1213165</v>
      </c>
      <c r="K106" s="878">
        <v>1404895</v>
      </c>
      <c r="L106" s="878">
        <v>2113718</v>
      </c>
      <c r="M106" s="877">
        <v>2056152</v>
      </c>
      <c r="N106" s="904">
        <v>2365900</v>
      </c>
      <c r="O106" s="904">
        <v>2429505</v>
      </c>
      <c r="P106" s="904">
        <v>2790425</v>
      </c>
      <c r="Q106" s="1112">
        <v>4327870</v>
      </c>
      <c r="R106" s="1115">
        <v>5525268</v>
      </c>
      <c r="S106" s="1211">
        <v>6013277</v>
      </c>
      <c r="T106" s="1211">
        <v>6355416</v>
      </c>
      <c r="U106" s="1211">
        <v>6511444</v>
      </c>
    </row>
    <row r="107" spans="2:22" ht="10.5" customHeight="1" x14ac:dyDescent="0.2">
      <c r="B107" s="464" t="s">
        <v>308</v>
      </c>
      <c r="C107" s="376"/>
      <c r="D107" s="798">
        <v>813969</v>
      </c>
      <c r="E107" s="798">
        <v>1043787</v>
      </c>
      <c r="F107" s="798">
        <v>1443402</v>
      </c>
      <c r="G107" s="798">
        <v>1019885</v>
      </c>
      <c r="H107" s="798">
        <v>996943</v>
      </c>
      <c r="I107" s="798">
        <v>1230199</v>
      </c>
      <c r="J107" s="878">
        <v>1442278</v>
      </c>
      <c r="K107" s="878">
        <v>1354243</v>
      </c>
      <c r="L107" s="878">
        <v>1441187</v>
      </c>
      <c r="M107" s="877">
        <v>1604132</v>
      </c>
      <c r="N107" s="904">
        <v>1599672</v>
      </c>
      <c r="O107" s="904">
        <v>1542793</v>
      </c>
      <c r="P107" s="904">
        <v>1844122</v>
      </c>
      <c r="Q107" s="1112">
        <v>2129638</v>
      </c>
      <c r="R107" s="1115">
        <v>2676011</v>
      </c>
      <c r="S107" s="1211">
        <v>3333215</v>
      </c>
      <c r="T107" s="1211">
        <v>3665275</v>
      </c>
      <c r="U107" s="1211">
        <v>4110105</v>
      </c>
    </row>
    <row r="108" spans="2:22" ht="10.5" customHeight="1" x14ac:dyDescent="0.2">
      <c r="B108" s="607" t="s">
        <v>309</v>
      </c>
      <c r="C108" s="377"/>
      <c r="D108" s="798">
        <v>615012</v>
      </c>
      <c r="E108" s="798">
        <v>781078</v>
      </c>
      <c r="F108" s="798">
        <v>1131395</v>
      </c>
      <c r="G108" s="798">
        <v>1245149</v>
      </c>
      <c r="H108" s="798">
        <v>1229111</v>
      </c>
      <c r="I108" s="798">
        <v>1281870</v>
      </c>
      <c r="J108" s="878">
        <v>1199926</v>
      </c>
      <c r="K108" s="878">
        <v>1725741</v>
      </c>
      <c r="L108" s="878">
        <v>2010380</v>
      </c>
      <c r="M108" s="877">
        <v>2120620</v>
      </c>
      <c r="N108" s="904">
        <v>1997355</v>
      </c>
      <c r="O108" s="904">
        <v>1836291</v>
      </c>
      <c r="P108" s="904">
        <v>1815724</v>
      </c>
      <c r="Q108" s="1112">
        <v>2479230</v>
      </c>
      <c r="R108" s="1115">
        <v>2590854</v>
      </c>
      <c r="S108" s="1211">
        <v>3209233</v>
      </c>
      <c r="T108" s="1211">
        <v>3810638</v>
      </c>
      <c r="U108" s="1211">
        <v>3397895</v>
      </c>
    </row>
    <row r="109" spans="2:22" ht="10.5" customHeight="1" x14ac:dyDescent="0.2">
      <c r="B109" s="464" t="s">
        <v>84</v>
      </c>
      <c r="C109" s="376"/>
      <c r="D109" s="798">
        <v>569733</v>
      </c>
      <c r="E109" s="798">
        <v>418566</v>
      </c>
      <c r="F109" s="798">
        <v>487657</v>
      </c>
      <c r="G109" s="798">
        <v>447781</v>
      </c>
      <c r="H109" s="798">
        <v>444421</v>
      </c>
      <c r="I109" s="798">
        <v>387007</v>
      </c>
      <c r="J109" s="878">
        <v>502803</v>
      </c>
      <c r="K109" s="878">
        <v>449443</v>
      </c>
      <c r="L109" s="878">
        <v>518688</v>
      </c>
      <c r="M109" s="877">
        <v>804616</v>
      </c>
      <c r="N109" s="904">
        <v>1177365</v>
      </c>
      <c r="O109" s="904">
        <v>881050</v>
      </c>
      <c r="P109" s="904">
        <v>766180</v>
      </c>
      <c r="Q109" s="1112">
        <v>870753</v>
      </c>
      <c r="R109" s="1115">
        <v>1234267</v>
      </c>
      <c r="S109" s="1211">
        <v>1583366</v>
      </c>
      <c r="T109" s="1211">
        <v>1894322</v>
      </c>
      <c r="U109" s="1211">
        <v>1764737</v>
      </c>
    </row>
    <row r="110" spans="2:22" ht="10.5" customHeight="1" x14ac:dyDescent="0.2">
      <c r="B110" s="607" t="s">
        <v>85</v>
      </c>
      <c r="C110" s="377"/>
      <c r="D110" s="798">
        <v>493474</v>
      </c>
      <c r="E110" s="798">
        <v>613835</v>
      </c>
      <c r="F110" s="798">
        <v>804308</v>
      </c>
      <c r="G110" s="798">
        <v>678140</v>
      </c>
      <c r="H110" s="798">
        <v>676852</v>
      </c>
      <c r="I110" s="798">
        <v>576400</v>
      </c>
      <c r="J110" s="878">
        <v>582887</v>
      </c>
      <c r="K110" s="878">
        <v>801041</v>
      </c>
      <c r="L110" s="878">
        <v>786818</v>
      </c>
      <c r="M110" s="877">
        <v>701301</v>
      </c>
      <c r="N110" s="904">
        <v>878604</v>
      </c>
      <c r="O110" s="904">
        <v>1288972</v>
      </c>
      <c r="P110" s="904">
        <v>802091</v>
      </c>
      <c r="Q110" s="1112">
        <v>1645170</v>
      </c>
      <c r="R110" s="1115">
        <v>1442585</v>
      </c>
      <c r="S110" s="1211">
        <v>1492756</v>
      </c>
      <c r="T110" s="1211">
        <v>1454603</v>
      </c>
      <c r="U110" s="1211">
        <v>1846162</v>
      </c>
    </row>
    <row r="111" spans="2:22" ht="10.5" customHeight="1" x14ac:dyDescent="0.2">
      <c r="B111" s="607" t="s">
        <v>86</v>
      </c>
      <c r="C111" s="377"/>
      <c r="D111" s="798">
        <v>405668</v>
      </c>
      <c r="E111" s="798">
        <v>304774</v>
      </c>
      <c r="F111" s="798">
        <v>263475</v>
      </c>
      <c r="G111" s="798">
        <v>281708</v>
      </c>
      <c r="H111" s="798">
        <v>458099</v>
      </c>
      <c r="I111" s="798">
        <v>358240</v>
      </c>
      <c r="J111" s="878">
        <v>401594</v>
      </c>
      <c r="K111" s="878">
        <v>364577</v>
      </c>
      <c r="L111" s="878">
        <v>1094745</v>
      </c>
      <c r="M111" s="877">
        <v>2960191</v>
      </c>
      <c r="N111" s="904">
        <v>847023</v>
      </c>
      <c r="O111" s="904">
        <v>546910</v>
      </c>
      <c r="P111" s="904">
        <v>437964</v>
      </c>
      <c r="Q111" s="1112">
        <v>579147</v>
      </c>
      <c r="R111" s="1115">
        <v>718406</v>
      </c>
      <c r="S111" s="1211">
        <v>755211</v>
      </c>
      <c r="T111" s="1211">
        <v>864090</v>
      </c>
      <c r="U111" s="1211">
        <v>1769891</v>
      </c>
    </row>
    <row r="112" spans="2:22" ht="10.5" customHeight="1" x14ac:dyDescent="0.2">
      <c r="B112" s="607" t="s">
        <v>87</v>
      </c>
      <c r="C112" s="377"/>
      <c r="D112" s="798">
        <v>425787</v>
      </c>
      <c r="E112" s="798">
        <v>804852</v>
      </c>
      <c r="F112" s="798">
        <v>90994</v>
      </c>
      <c r="G112" s="798">
        <v>877977</v>
      </c>
      <c r="H112" s="798">
        <v>672813</v>
      </c>
      <c r="I112" s="798">
        <v>588551</v>
      </c>
      <c r="J112" s="878">
        <v>739412</v>
      </c>
      <c r="K112" s="878">
        <v>722327</v>
      </c>
      <c r="L112" s="878">
        <v>1159272</v>
      </c>
      <c r="M112" s="877">
        <v>1155757</v>
      </c>
      <c r="N112" s="904">
        <v>1240599</v>
      </c>
      <c r="O112" s="904">
        <v>1753089</v>
      </c>
      <c r="P112" s="904">
        <v>2279714</v>
      </c>
      <c r="Q112" s="1112">
        <v>2912921</v>
      </c>
      <c r="R112" s="1115">
        <v>3280600</v>
      </c>
      <c r="S112" s="1211">
        <v>2844166</v>
      </c>
      <c r="T112" s="1211">
        <v>2389237</v>
      </c>
      <c r="U112" s="1211">
        <v>2503472</v>
      </c>
    </row>
    <row r="113" spans="1:22" ht="10.5" customHeight="1" x14ac:dyDescent="0.2">
      <c r="B113" s="607" t="s">
        <v>555</v>
      </c>
      <c r="C113" s="377"/>
      <c r="D113" s="798">
        <v>431788</v>
      </c>
      <c r="E113" s="798">
        <v>542618</v>
      </c>
      <c r="F113" s="798">
        <v>800857</v>
      </c>
      <c r="G113" s="798">
        <v>647434</v>
      </c>
      <c r="H113" s="798">
        <v>544821</v>
      </c>
      <c r="I113" s="798">
        <v>477870</v>
      </c>
      <c r="J113" s="878">
        <v>465570</v>
      </c>
      <c r="K113" s="878">
        <v>489946</v>
      </c>
      <c r="L113" s="878">
        <v>800666</v>
      </c>
      <c r="M113" s="877">
        <v>531995</v>
      </c>
      <c r="N113" s="904">
        <v>681560</v>
      </c>
      <c r="O113" s="904">
        <v>474793</v>
      </c>
      <c r="P113" s="904">
        <v>641930</v>
      </c>
      <c r="Q113" s="1112">
        <v>1292723</v>
      </c>
      <c r="R113" s="1115">
        <v>1033756</v>
      </c>
      <c r="S113" s="1211">
        <v>1029508</v>
      </c>
      <c r="T113" s="1211">
        <v>1191212</v>
      </c>
      <c r="U113" s="1211">
        <v>1190836</v>
      </c>
    </row>
    <row r="114" spans="1:22" ht="10.5" customHeight="1" x14ac:dyDescent="0.2">
      <c r="B114" s="607" t="s">
        <v>556</v>
      </c>
      <c r="C114" s="377"/>
      <c r="D114" s="798">
        <v>361131</v>
      </c>
      <c r="E114" s="798">
        <v>355704</v>
      </c>
      <c r="F114" s="798">
        <v>503992</v>
      </c>
      <c r="G114" s="798">
        <v>520221</v>
      </c>
      <c r="H114" s="798">
        <v>485367</v>
      </c>
      <c r="I114" s="798">
        <v>596391</v>
      </c>
      <c r="J114" s="878">
        <v>643529</v>
      </c>
      <c r="K114" s="878">
        <v>649571</v>
      </c>
      <c r="L114" s="878">
        <v>879758</v>
      </c>
      <c r="M114" s="877">
        <v>795594</v>
      </c>
      <c r="N114" s="904">
        <v>923947</v>
      </c>
      <c r="O114" s="904">
        <v>874896</v>
      </c>
      <c r="P114" s="904">
        <v>1052557</v>
      </c>
      <c r="Q114" s="1112">
        <v>1335977</v>
      </c>
      <c r="R114" s="1115">
        <v>1528467</v>
      </c>
      <c r="S114" s="1211">
        <v>1719819</v>
      </c>
      <c r="T114" s="1211">
        <v>2173673</v>
      </c>
      <c r="U114" s="1211">
        <v>2066638</v>
      </c>
    </row>
    <row r="115" spans="1:22" ht="10.5" customHeight="1" x14ac:dyDescent="0.2">
      <c r="B115" s="607" t="s">
        <v>557</v>
      </c>
      <c r="C115" s="377"/>
      <c r="D115" s="798">
        <v>377105</v>
      </c>
      <c r="E115" s="798">
        <v>282567</v>
      </c>
      <c r="F115" s="798">
        <v>33403</v>
      </c>
      <c r="G115" s="798">
        <v>4075</v>
      </c>
      <c r="H115" s="798">
        <v>67044</v>
      </c>
      <c r="I115" s="798">
        <v>306146</v>
      </c>
      <c r="J115" s="878">
        <v>818894</v>
      </c>
      <c r="K115" s="878">
        <v>102494</v>
      </c>
      <c r="L115" s="878">
        <v>371133</v>
      </c>
      <c r="M115" s="877">
        <v>387507</v>
      </c>
      <c r="N115" s="904">
        <v>192348</v>
      </c>
      <c r="O115" s="904">
        <v>213930</v>
      </c>
      <c r="P115" s="904">
        <v>94487</v>
      </c>
      <c r="Q115" s="1112">
        <v>3275</v>
      </c>
      <c r="R115" s="1115">
        <v>8593</v>
      </c>
      <c r="S115" s="1211">
        <v>4099</v>
      </c>
      <c r="T115" s="1211">
        <v>11764</v>
      </c>
      <c r="U115" s="1211">
        <v>7726</v>
      </c>
    </row>
    <row r="116" spans="1:22" ht="10.5" customHeight="1" x14ac:dyDescent="0.2">
      <c r="B116" s="607" t="s">
        <v>558</v>
      </c>
      <c r="C116" s="377"/>
      <c r="D116" s="798">
        <v>311728</v>
      </c>
      <c r="E116" s="798">
        <v>470465</v>
      </c>
      <c r="F116" s="798">
        <v>839690</v>
      </c>
      <c r="G116" s="798">
        <v>452639</v>
      </c>
      <c r="H116" s="798">
        <v>320610</v>
      </c>
      <c r="I116" s="798">
        <v>374727</v>
      </c>
      <c r="J116" s="878">
        <v>571979</v>
      </c>
      <c r="K116" s="878">
        <v>406662</v>
      </c>
      <c r="L116" s="878">
        <v>1770823</v>
      </c>
      <c r="M116" s="877">
        <v>1126592</v>
      </c>
      <c r="N116" s="904">
        <v>897704</v>
      </c>
      <c r="O116" s="904">
        <v>1086607</v>
      </c>
      <c r="P116" s="904">
        <v>1456111</v>
      </c>
      <c r="Q116" s="1112">
        <v>2006064</v>
      </c>
      <c r="R116" s="1115">
        <v>2705970</v>
      </c>
      <c r="S116" s="1211">
        <v>3332908</v>
      </c>
      <c r="T116" s="1211">
        <v>3615774</v>
      </c>
      <c r="U116" s="1211">
        <v>3619394</v>
      </c>
    </row>
    <row r="117" spans="1:22" ht="10.5" customHeight="1" x14ac:dyDescent="0.2">
      <c r="A117" s="2014">
        <v>86</v>
      </c>
      <c r="B117" s="607" t="s">
        <v>559</v>
      </c>
      <c r="C117" s="377"/>
      <c r="D117" s="798">
        <v>301491</v>
      </c>
      <c r="E117" s="798">
        <v>423638</v>
      </c>
      <c r="F117" s="798">
        <v>415570</v>
      </c>
      <c r="G117" s="798">
        <v>241764</v>
      </c>
      <c r="H117" s="798">
        <v>230829</v>
      </c>
      <c r="I117" s="798">
        <v>296323</v>
      </c>
      <c r="J117" s="878">
        <v>345329</v>
      </c>
      <c r="K117" s="878">
        <v>392392</v>
      </c>
      <c r="L117" s="878">
        <v>281183</v>
      </c>
      <c r="M117" s="877">
        <v>174686</v>
      </c>
      <c r="N117" s="904">
        <v>671014</v>
      </c>
      <c r="O117" s="904">
        <v>1590183</v>
      </c>
      <c r="P117" s="904">
        <v>154943</v>
      </c>
      <c r="Q117" s="1112">
        <v>476456</v>
      </c>
      <c r="R117" s="1115">
        <v>741886</v>
      </c>
      <c r="S117" s="1211">
        <v>399414</v>
      </c>
      <c r="T117" s="1211">
        <v>422784</v>
      </c>
      <c r="U117" s="1211">
        <v>573247</v>
      </c>
    </row>
    <row r="118" spans="1:22" ht="10.5" customHeight="1" x14ac:dyDescent="0.2">
      <c r="A118" s="2014"/>
      <c r="B118" s="607" t="s">
        <v>560</v>
      </c>
      <c r="C118" s="377"/>
      <c r="D118" s="798">
        <v>298704</v>
      </c>
      <c r="E118" s="798">
        <v>385814</v>
      </c>
      <c r="F118" s="798">
        <v>1329965</v>
      </c>
      <c r="G118" s="798">
        <v>1120212</v>
      </c>
      <c r="H118" s="798">
        <v>717527</v>
      </c>
      <c r="I118" s="798">
        <v>1900827</v>
      </c>
      <c r="J118" s="878">
        <v>802379</v>
      </c>
      <c r="K118" s="878">
        <v>411540</v>
      </c>
      <c r="L118" s="878">
        <v>3654220</v>
      </c>
      <c r="M118" s="877">
        <v>3478852</v>
      </c>
      <c r="N118" s="904">
        <v>3509481</v>
      </c>
      <c r="O118" s="904">
        <v>3976976</v>
      </c>
      <c r="P118" s="904">
        <v>4767719</v>
      </c>
      <c r="Q118" s="1112">
        <v>5649029</v>
      </c>
      <c r="R118" s="1115">
        <v>5926897</v>
      </c>
      <c r="S118" s="1211">
        <v>5121698</v>
      </c>
      <c r="T118" s="1211">
        <v>9458865</v>
      </c>
      <c r="U118" s="1211">
        <v>4458457</v>
      </c>
    </row>
    <row r="119" spans="1:22" ht="10.5" customHeight="1" x14ac:dyDescent="0.2">
      <c r="B119" s="607" t="s">
        <v>561</v>
      </c>
      <c r="C119" s="377"/>
      <c r="D119" s="798">
        <v>270199</v>
      </c>
      <c r="E119" s="798">
        <v>332172</v>
      </c>
      <c r="F119" s="798">
        <v>478524</v>
      </c>
      <c r="G119" s="798">
        <v>365752</v>
      </c>
      <c r="H119" s="798">
        <v>386061</v>
      </c>
      <c r="I119" s="798">
        <v>358455</v>
      </c>
      <c r="J119" s="878">
        <v>406579</v>
      </c>
      <c r="K119" s="878">
        <v>420734</v>
      </c>
      <c r="L119" s="878">
        <v>557428</v>
      </c>
      <c r="M119" s="877">
        <v>662506</v>
      </c>
      <c r="N119" s="904">
        <v>989273</v>
      </c>
      <c r="O119" s="904">
        <v>1528244</v>
      </c>
      <c r="P119" s="904">
        <v>1612528</v>
      </c>
      <c r="Q119" s="1112">
        <v>1742209</v>
      </c>
      <c r="R119" s="1115">
        <v>2993819</v>
      </c>
      <c r="S119" s="1211">
        <v>2882311</v>
      </c>
      <c r="T119" s="1211">
        <v>3558706</v>
      </c>
      <c r="U119" s="1211">
        <v>4242869</v>
      </c>
    </row>
    <row r="120" spans="1:22" ht="10.5" customHeight="1" x14ac:dyDescent="0.2">
      <c r="B120" s="607" t="s">
        <v>562</v>
      </c>
      <c r="C120" s="377"/>
      <c r="D120" s="798">
        <v>288323</v>
      </c>
      <c r="E120" s="798">
        <v>381463</v>
      </c>
      <c r="F120" s="798">
        <v>546299</v>
      </c>
      <c r="G120" s="798">
        <v>164720</v>
      </c>
      <c r="H120" s="798">
        <v>110291</v>
      </c>
      <c r="I120" s="798">
        <v>203100</v>
      </c>
      <c r="J120" s="878">
        <v>204081</v>
      </c>
      <c r="K120" s="878">
        <v>161310</v>
      </c>
      <c r="L120" s="878">
        <v>300140</v>
      </c>
      <c r="M120" s="877">
        <v>334320</v>
      </c>
      <c r="N120" s="904">
        <v>274289</v>
      </c>
      <c r="O120" s="904">
        <v>292952</v>
      </c>
      <c r="P120" s="904">
        <v>375533</v>
      </c>
      <c r="Q120" s="1112">
        <v>410345</v>
      </c>
      <c r="R120" s="1115">
        <v>539859</v>
      </c>
      <c r="S120" s="1211">
        <v>666878</v>
      </c>
      <c r="T120" s="1211">
        <v>876517</v>
      </c>
      <c r="U120" s="1211">
        <v>826062</v>
      </c>
    </row>
    <row r="121" spans="1:22" ht="10.5" customHeight="1" x14ac:dyDescent="0.2">
      <c r="B121" s="607" t="s">
        <v>563</v>
      </c>
      <c r="C121" s="377"/>
      <c r="D121" s="798">
        <v>278722</v>
      </c>
      <c r="E121" s="798">
        <v>264447</v>
      </c>
      <c r="F121" s="798">
        <v>431927</v>
      </c>
      <c r="G121" s="798">
        <v>371084</v>
      </c>
      <c r="H121" s="798">
        <v>299703</v>
      </c>
      <c r="I121" s="798">
        <v>428168</v>
      </c>
      <c r="J121" s="878">
        <v>340799</v>
      </c>
      <c r="K121" s="878">
        <v>371180</v>
      </c>
      <c r="L121" s="878">
        <v>432309</v>
      </c>
      <c r="M121" s="877">
        <v>451435</v>
      </c>
      <c r="N121" s="904">
        <v>528166</v>
      </c>
      <c r="O121" s="904">
        <v>490172</v>
      </c>
      <c r="P121" s="904">
        <v>511506</v>
      </c>
      <c r="Q121" s="1112">
        <v>598505</v>
      </c>
      <c r="R121" s="1115">
        <v>734231</v>
      </c>
      <c r="S121" s="1211">
        <v>932456</v>
      </c>
      <c r="T121" s="1211">
        <v>1135087</v>
      </c>
      <c r="U121" s="1211">
        <v>1076161</v>
      </c>
    </row>
    <row r="122" spans="1:22" ht="10.5" customHeight="1" x14ac:dyDescent="0.2">
      <c r="B122" s="608" t="s">
        <v>60</v>
      </c>
      <c r="C122" s="378"/>
      <c r="D122" s="800">
        <v>3347963</v>
      </c>
      <c r="E122" s="800">
        <v>5052765</v>
      </c>
      <c r="F122" s="800">
        <v>7294916</v>
      </c>
      <c r="G122" s="800">
        <v>5999876</v>
      </c>
      <c r="H122" s="800">
        <v>5839837</v>
      </c>
      <c r="I122" s="800">
        <v>7442492</v>
      </c>
      <c r="J122" s="884">
        <v>8139608</v>
      </c>
      <c r="K122" s="884">
        <v>10354870</v>
      </c>
      <c r="L122" s="884">
        <v>15081140</v>
      </c>
      <c r="M122" s="888">
        <v>15963967</v>
      </c>
      <c r="N122" s="905">
        <v>15604892</v>
      </c>
      <c r="O122" s="905">
        <v>18767641</v>
      </c>
      <c r="P122" s="905">
        <v>38554766</v>
      </c>
      <c r="Q122" s="1113">
        <v>45984187</v>
      </c>
      <c r="R122" s="1116">
        <v>50796197</v>
      </c>
      <c r="S122" s="1212">
        <v>53843924</v>
      </c>
      <c r="T122" s="1212">
        <v>57498264</v>
      </c>
      <c r="U122" s="1212">
        <v>62631981</v>
      </c>
    </row>
    <row r="123" spans="1:22" s="60" customFormat="1" ht="10.5" customHeight="1" x14ac:dyDescent="0.2">
      <c r="B123" s="609" t="s">
        <v>142</v>
      </c>
      <c r="C123" s="379"/>
      <c r="D123" s="800">
        <f t="shared" ref="D123:J123" si="2">SUM(D102:D122)</f>
        <v>15752267</v>
      </c>
      <c r="E123" s="800">
        <f t="shared" si="2"/>
        <v>20067052.039999999</v>
      </c>
      <c r="F123" s="800">
        <f t="shared" si="2"/>
        <v>25887894</v>
      </c>
      <c r="G123" s="800">
        <f t="shared" si="2"/>
        <v>23252678</v>
      </c>
      <c r="H123" s="800">
        <f t="shared" si="2"/>
        <v>22656749</v>
      </c>
      <c r="I123" s="800">
        <f t="shared" si="2"/>
        <v>26141249</v>
      </c>
      <c r="J123" s="800">
        <f t="shared" si="2"/>
        <v>26977545</v>
      </c>
      <c r="K123" s="901">
        <f t="shared" ref="K123:O123" si="3">SUM(K102:K122)</f>
        <v>30666837</v>
      </c>
      <c r="L123" s="901">
        <f t="shared" si="3"/>
        <v>46943777</v>
      </c>
      <c r="M123" s="901">
        <f t="shared" si="3"/>
        <v>47459444</v>
      </c>
      <c r="N123" s="901">
        <f t="shared" si="3"/>
        <v>46400174</v>
      </c>
      <c r="O123" s="901">
        <f t="shared" si="3"/>
        <v>50813222</v>
      </c>
      <c r="P123" s="901">
        <v>72054459</v>
      </c>
      <c r="Q123" s="901">
        <v>91925634</v>
      </c>
      <c r="R123" s="901">
        <v>102622073</v>
      </c>
      <c r="S123" s="901">
        <v>108895829</v>
      </c>
      <c r="T123" s="1390">
        <v>123171211</v>
      </c>
      <c r="U123" s="1390">
        <v>127959614</v>
      </c>
    </row>
    <row r="124" spans="1:22" ht="12" customHeight="1" x14ac:dyDescent="0.2">
      <c r="B124" s="380" t="s">
        <v>524</v>
      </c>
      <c r="C124" s="197"/>
      <c r="D124" s="104"/>
      <c r="E124" s="104"/>
      <c r="F124" s="104"/>
      <c r="G124" s="104"/>
      <c r="H124" s="104"/>
      <c r="I124" s="104"/>
      <c r="J124" s="104"/>
      <c r="K124" s="104"/>
      <c r="L124" s="104"/>
      <c r="M124" s="104"/>
      <c r="N124" s="104"/>
      <c r="O124" s="104"/>
      <c r="P124" s="104"/>
      <c r="Q124" s="104"/>
      <c r="R124" s="50"/>
    </row>
    <row r="125" spans="1:22" ht="6" customHeight="1" x14ac:dyDescent="0.2">
      <c r="B125" s="380"/>
      <c r="C125" s="197"/>
      <c r="D125" s="104"/>
      <c r="E125" s="104"/>
      <c r="F125" s="104"/>
      <c r="G125" s="104"/>
      <c r="H125" s="104"/>
      <c r="I125" s="104"/>
      <c r="J125" s="104"/>
      <c r="K125" s="104"/>
      <c r="L125" s="104"/>
      <c r="M125" s="104"/>
      <c r="N125" s="104"/>
      <c r="O125" s="104"/>
      <c r="P125" s="104"/>
      <c r="Q125" s="104"/>
      <c r="R125" s="50"/>
    </row>
    <row r="126" spans="1:22" ht="10.5" customHeight="1" x14ac:dyDescent="0.2">
      <c r="A126" s="59"/>
      <c r="B126" s="371" t="s">
        <v>1073</v>
      </c>
      <c r="C126" s="104"/>
      <c r="D126" s="104"/>
      <c r="E126" s="104"/>
      <c r="F126" s="104"/>
      <c r="G126" s="104"/>
      <c r="H126" s="104"/>
      <c r="I126" s="104"/>
      <c r="J126" s="104"/>
      <c r="K126" s="104"/>
      <c r="L126" s="104"/>
      <c r="M126" s="104"/>
      <c r="N126" s="104"/>
      <c r="O126" s="104"/>
      <c r="P126" s="104"/>
      <c r="Q126" s="104"/>
      <c r="R126" s="50"/>
      <c r="V126" s="130"/>
    </row>
    <row r="127" spans="1:22" ht="10.5" customHeight="1" x14ac:dyDescent="0.2">
      <c r="A127" s="59"/>
      <c r="B127" s="371"/>
      <c r="C127" s="104"/>
      <c r="D127" s="104"/>
      <c r="E127" s="104"/>
      <c r="F127" s="104"/>
      <c r="G127" s="104"/>
      <c r="H127" s="104"/>
      <c r="I127" s="104"/>
      <c r="J127" s="104"/>
      <c r="K127" s="104"/>
      <c r="L127" s="104"/>
      <c r="M127" s="104"/>
      <c r="N127" s="104"/>
      <c r="O127" s="104"/>
      <c r="P127" s="104"/>
      <c r="Q127" s="104"/>
      <c r="R127" s="104"/>
    </row>
    <row r="128" spans="1:22" ht="10.5" customHeight="1" x14ac:dyDescent="0.2">
      <c r="B128" s="104"/>
      <c r="C128" s="104"/>
      <c r="D128" s="198"/>
      <c r="E128" s="198"/>
      <c r="F128" s="198"/>
      <c r="G128" s="198"/>
      <c r="H128" s="198"/>
      <c r="I128" s="198"/>
      <c r="J128" s="198"/>
      <c r="K128" s="198"/>
      <c r="L128" s="198"/>
      <c r="M128" s="198"/>
      <c r="N128" s="198"/>
      <c r="O128" s="198"/>
      <c r="P128" s="198"/>
      <c r="Q128" s="198"/>
      <c r="R128" s="50"/>
      <c r="S128" s="50"/>
      <c r="T128" s="50"/>
      <c r="U128" s="50"/>
      <c r="V128" s="50"/>
    </row>
    <row r="129" spans="2:23" ht="11.25" customHeight="1" x14ac:dyDescent="0.2">
      <c r="B129" s="2015" t="s">
        <v>973</v>
      </c>
      <c r="C129" s="2016"/>
      <c r="D129" s="2016"/>
      <c r="E129" s="2016"/>
      <c r="F129" s="2016"/>
      <c r="G129" s="2016"/>
      <c r="H129" s="2016"/>
      <c r="I129" s="2016"/>
      <c r="J129" s="104"/>
      <c r="K129" s="104"/>
      <c r="L129" s="104"/>
      <c r="M129" s="104"/>
      <c r="N129" s="104"/>
      <c r="O129" s="104"/>
      <c r="P129" s="104"/>
      <c r="Q129" s="105"/>
      <c r="R129" s="191"/>
      <c r="S129" s="104"/>
      <c r="T129" s="192"/>
      <c r="U129" s="104"/>
      <c r="V129" s="50"/>
    </row>
    <row r="130" spans="2:23" s="60" customFormat="1" x14ac:dyDescent="0.2">
      <c r="B130" s="1997" t="s">
        <v>61</v>
      </c>
      <c r="C130" s="2005"/>
      <c r="D130" s="2005"/>
      <c r="E130" s="1998"/>
      <c r="F130" s="411">
        <v>2000</v>
      </c>
      <c r="G130" s="411">
        <v>2001</v>
      </c>
      <c r="H130" s="411">
        <v>2002</v>
      </c>
      <c r="I130" s="334">
        <v>2003</v>
      </c>
      <c r="J130" s="334">
        <v>2004</v>
      </c>
      <c r="K130" s="334">
        <v>2005</v>
      </c>
      <c r="L130" s="334">
        <v>2006</v>
      </c>
      <c r="M130" s="334">
        <v>2007</v>
      </c>
      <c r="N130" s="413">
        <v>2008</v>
      </c>
      <c r="O130" s="413">
        <v>2009</v>
      </c>
      <c r="P130" s="334">
        <v>2010</v>
      </c>
      <c r="Q130" s="334" t="s">
        <v>1319</v>
      </c>
      <c r="R130" s="334" t="s">
        <v>1315</v>
      </c>
      <c r="S130" s="334" t="s">
        <v>1355</v>
      </c>
      <c r="T130" s="334" t="s">
        <v>1358</v>
      </c>
      <c r="U130" s="334" t="s">
        <v>1403</v>
      </c>
      <c r="V130" s="334" t="s">
        <v>1422</v>
      </c>
      <c r="W130" s="334" t="s">
        <v>1494</v>
      </c>
    </row>
    <row r="131" spans="2:23" ht="11.25" customHeight="1" x14ac:dyDescent="0.2">
      <c r="B131" s="1999"/>
      <c r="C131" s="2006"/>
      <c r="D131" s="2006"/>
      <c r="E131" s="2000"/>
      <c r="F131" s="2003" t="s">
        <v>525</v>
      </c>
      <c r="G131" s="2004"/>
      <c r="H131" s="2004"/>
      <c r="I131" s="2004"/>
      <c r="J131" s="2004"/>
      <c r="K131" s="2004"/>
      <c r="L131" s="2004"/>
      <c r="M131" s="2004"/>
      <c r="N131" s="2004"/>
      <c r="O131" s="2004"/>
      <c r="P131" s="2004"/>
      <c r="Q131" s="2004"/>
      <c r="R131" s="2004"/>
      <c r="S131" s="1592"/>
      <c r="T131" s="1592"/>
      <c r="U131" s="1592"/>
      <c r="V131" s="1592"/>
      <c r="W131" s="1593"/>
    </row>
    <row r="132" spans="2:23" ht="10.5" customHeight="1" x14ac:dyDescent="0.2">
      <c r="B132" s="381" t="s">
        <v>564</v>
      </c>
      <c r="C132" s="382"/>
      <c r="D132" s="382"/>
      <c r="E132" s="383"/>
      <c r="F132" s="897">
        <v>939029</v>
      </c>
      <c r="G132" s="897">
        <v>953620</v>
      </c>
      <c r="H132" s="897">
        <v>1253927</v>
      </c>
      <c r="I132" s="897">
        <v>1184326</v>
      </c>
      <c r="J132" s="879">
        <v>1333534</v>
      </c>
      <c r="K132" s="906">
        <v>1459573</v>
      </c>
      <c r="L132" s="879">
        <v>1678847</v>
      </c>
      <c r="M132" s="907">
        <v>2122850</v>
      </c>
      <c r="N132" s="879">
        <v>3869869</v>
      </c>
      <c r="O132" s="887">
        <v>3782804</v>
      </c>
      <c r="P132" s="902">
        <v>3028831</v>
      </c>
      <c r="Q132" s="902">
        <v>3687164</v>
      </c>
      <c r="R132" s="908">
        <v>5634212</v>
      </c>
      <c r="S132" s="1124">
        <v>6442566</v>
      </c>
      <c r="T132" s="1114">
        <v>4564585</v>
      </c>
      <c r="U132" s="1211">
        <v>5566322</v>
      </c>
      <c r="V132" s="1211">
        <v>6166512</v>
      </c>
      <c r="W132" s="1211">
        <v>6951898</v>
      </c>
    </row>
    <row r="133" spans="2:23" ht="10.5" customHeight="1" x14ac:dyDescent="0.2">
      <c r="B133" s="381" t="s">
        <v>189</v>
      </c>
      <c r="C133" s="382"/>
      <c r="D133" s="382"/>
      <c r="E133" s="383"/>
      <c r="F133" s="798">
        <v>633850</v>
      </c>
      <c r="G133" s="798">
        <v>382263</v>
      </c>
      <c r="H133" s="798">
        <v>971090</v>
      </c>
      <c r="I133" s="798">
        <v>855017</v>
      </c>
      <c r="J133" s="878">
        <v>1271734</v>
      </c>
      <c r="K133" s="812">
        <v>1154712</v>
      </c>
      <c r="L133" s="878">
        <v>1013414</v>
      </c>
      <c r="M133" s="909">
        <v>1835003</v>
      </c>
      <c r="N133" s="878">
        <v>3612129</v>
      </c>
      <c r="O133" s="877">
        <v>2337997</v>
      </c>
      <c r="P133" s="904">
        <v>2018071</v>
      </c>
      <c r="Q133" s="904">
        <v>4332231</v>
      </c>
      <c r="R133" s="910">
        <v>3956173</v>
      </c>
      <c r="S133" s="1125">
        <v>4023992</v>
      </c>
      <c r="T133" s="1115">
        <v>5385459</v>
      </c>
      <c r="U133" s="1211">
        <v>6017739</v>
      </c>
      <c r="V133" s="1211">
        <v>4487466</v>
      </c>
      <c r="W133" s="1211">
        <v>4371838</v>
      </c>
    </row>
    <row r="134" spans="2:23" ht="10.5" customHeight="1" x14ac:dyDescent="0.2">
      <c r="B134" s="2010" t="s">
        <v>565</v>
      </c>
      <c r="C134" s="2011"/>
      <c r="D134" s="2011"/>
      <c r="E134" s="2019"/>
      <c r="F134" s="798">
        <v>214</v>
      </c>
      <c r="G134" s="798">
        <v>7571</v>
      </c>
      <c r="H134" s="798">
        <v>28257</v>
      </c>
      <c r="I134" s="798">
        <v>59823</v>
      </c>
      <c r="J134" s="878">
        <v>47404</v>
      </c>
      <c r="K134" s="812">
        <v>31230</v>
      </c>
      <c r="L134" s="878">
        <v>14263</v>
      </c>
      <c r="M134" s="909">
        <v>12394</v>
      </c>
      <c r="N134" s="878">
        <v>62112</v>
      </c>
      <c r="O134" s="877">
        <v>60426</v>
      </c>
      <c r="P134" s="904">
        <v>122766</v>
      </c>
      <c r="Q134" s="904">
        <v>155265</v>
      </c>
      <c r="R134" s="910">
        <v>2850160</v>
      </c>
      <c r="S134" s="1125">
        <v>3750986</v>
      </c>
      <c r="T134" s="1115">
        <v>3743277</v>
      </c>
      <c r="U134" s="1211">
        <v>3782969</v>
      </c>
      <c r="V134" s="1211">
        <v>3710391</v>
      </c>
      <c r="W134" s="1211">
        <v>3699763</v>
      </c>
    </row>
    <row r="135" spans="2:23" ht="10.5" customHeight="1" x14ac:dyDescent="0.2">
      <c r="B135" s="381" t="s">
        <v>566</v>
      </c>
      <c r="C135" s="384"/>
      <c r="D135" s="384"/>
      <c r="E135" s="385"/>
      <c r="F135" s="798">
        <v>52186</v>
      </c>
      <c r="G135" s="798">
        <v>223951</v>
      </c>
      <c r="H135" s="798">
        <v>437177</v>
      </c>
      <c r="I135" s="798">
        <v>491266</v>
      </c>
      <c r="J135" s="878">
        <v>644539</v>
      </c>
      <c r="K135" s="812">
        <v>695776</v>
      </c>
      <c r="L135" s="878">
        <v>875005</v>
      </c>
      <c r="M135" s="909">
        <v>1472592</v>
      </c>
      <c r="N135" s="878">
        <v>2358367</v>
      </c>
      <c r="O135" s="877">
        <v>937503</v>
      </c>
      <c r="P135" s="904">
        <v>2013107</v>
      </c>
      <c r="Q135" s="904">
        <v>2712686</v>
      </c>
      <c r="R135" s="910">
        <v>2164906</v>
      </c>
      <c r="S135" s="1125">
        <v>2076120</v>
      </c>
      <c r="T135" s="1115">
        <v>1721774</v>
      </c>
      <c r="U135" s="1211">
        <v>1767316</v>
      </c>
      <c r="V135" s="1211">
        <v>2285627</v>
      </c>
      <c r="W135" s="1211">
        <v>2058261</v>
      </c>
    </row>
    <row r="136" spans="2:23" ht="10.5" customHeight="1" x14ac:dyDescent="0.2">
      <c r="B136" s="694" t="s">
        <v>1353</v>
      </c>
      <c r="C136" s="386"/>
      <c r="D136" s="386"/>
      <c r="E136" s="387"/>
      <c r="F136" s="798"/>
      <c r="G136" s="798"/>
      <c r="H136" s="798"/>
      <c r="I136" s="798"/>
      <c r="J136" s="878"/>
      <c r="K136" s="812"/>
      <c r="L136" s="878"/>
      <c r="M136" s="909"/>
      <c r="N136" s="878"/>
      <c r="O136" s="877"/>
      <c r="P136" s="878"/>
      <c r="Q136" s="878"/>
      <c r="R136" s="909"/>
      <c r="S136" s="1126"/>
      <c r="T136" s="78"/>
      <c r="U136" s="1211"/>
      <c r="V136" s="1211"/>
      <c r="W136" s="1211"/>
    </row>
    <row r="137" spans="2:23" ht="10.5" customHeight="1" x14ac:dyDescent="0.2">
      <c r="B137" s="381" t="s">
        <v>139</v>
      </c>
      <c r="C137" s="384"/>
      <c r="D137" s="384"/>
      <c r="E137" s="385"/>
      <c r="F137" s="798">
        <v>344811</v>
      </c>
      <c r="G137" s="798">
        <v>455823</v>
      </c>
      <c r="H137" s="798">
        <v>475482</v>
      </c>
      <c r="I137" s="798">
        <v>442081</v>
      </c>
      <c r="J137" s="878">
        <v>486057</v>
      </c>
      <c r="K137" s="812">
        <v>620900</v>
      </c>
      <c r="L137" s="878">
        <v>791899</v>
      </c>
      <c r="M137" s="909">
        <v>1023231</v>
      </c>
      <c r="N137" s="878">
        <v>1238027</v>
      </c>
      <c r="O137" s="877">
        <v>1027955</v>
      </c>
      <c r="P137" s="904">
        <v>1015697</v>
      </c>
      <c r="Q137" s="904">
        <v>1207462</v>
      </c>
      <c r="R137" s="910">
        <v>1404789</v>
      </c>
      <c r="S137" s="1125">
        <v>1850096</v>
      </c>
      <c r="T137" s="1115">
        <v>2050934</v>
      </c>
      <c r="U137" s="1211">
        <v>2248544</v>
      </c>
      <c r="V137" s="1211">
        <v>2521059</v>
      </c>
      <c r="W137" s="1211">
        <v>2418024</v>
      </c>
    </row>
    <row r="138" spans="2:23" ht="10.5" customHeight="1" x14ac:dyDescent="0.2">
      <c r="B138" s="381" t="s">
        <v>312</v>
      </c>
      <c r="C138" s="382"/>
      <c r="D138" s="382"/>
      <c r="E138" s="383"/>
      <c r="F138" s="798">
        <v>323366</v>
      </c>
      <c r="G138" s="798">
        <v>427086</v>
      </c>
      <c r="H138" s="798">
        <v>758428</v>
      </c>
      <c r="I138" s="798">
        <v>733303</v>
      </c>
      <c r="J138" s="878">
        <v>788989</v>
      </c>
      <c r="K138" s="812">
        <v>664422</v>
      </c>
      <c r="L138" s="878">
        <v>791947</v>
      </c>
      <c r="M138" s="909">
        <v>1380369</v>
      </c>
      <c r="N138" s="878">
        <v>2428259</v>
      </c>
      <c r="O138" s="877">
        <v>1933467</v>
      </c>
      <c r="P138" s="904">
        <v>2183947</v>
      </c>
      <c r="Q138" s="904">
        <v>2975781</v>
      </c>
      <c r="R138" s="910">
        <v>3303855</v>
      </c>
      <c r="S138" s="1125">
        <v>2974699</v>
      </c>
      <c r="T138" s="1115">
        <v>3794608</v>
      </c>
      <c r="U138" s="1211">
        <v>3181272</v>
      </c>
      <c r="V138" s="1211">
        <v>4213289</v>
      </c>
      <c r="W138" s="1211">
        <v>4371838</v>
      </c>
    </row>
    <row r="139" spans="2:23" ht="10.5" customHeight="1" x14ac:dyDescent="0.2">
      <c r="B139" s="2010" t="s">
        <v>310</v>
      </c>
      <c r="C139" s="2011"/>
      <c r="D139" s="2011"/>
      <c r="E139" s="2019"/>
      <c r="F139" s="798">
        <v>313833</v>
      </c>
      <c r="G139" s="798">
        <v>398102</v>
      </c>
      <c r="H139" s="798">
        <v>214449</v>
      </c>
      <c r="I139" s="798">
        <v>203807</v>
      </c>
      <c r="J139" s="878">
        <v>395576</v>
      </c>
      <c r="K139" s="812">
        <v>160382</v>
      </c>
      <c r="L139" s="878">
        <v>487924</v>
      </c>
      <c r="M139" s="909">
        <v>908871</v>
      </c>
      <c r="N139" s="878">
        <v>464875</v>
      </c>
      <c r="O139" s="877">
        <v>754504</v>
      </c>
      <c r="P139" s="904">
        <v>786406</v>
      </c>
      <c r="Q139" s="904">
        <v>892187</v>
      </c>
      <c r="R139" s="910">
        <v>2046212</v>
      </c>
      <c r="S139" s="1125">
        <v>1518602</v>
      </c>
      <c r="T139" s="1115">
        <v>1441150</v>
      </c>
      <c r="U139" s="1211">
        <v>1158581</v>
      </c>
      <c r="V139" s="1211">
        <v>1610605</v>
      </c>
      <c r="W139" s="1211">
        <v>1962249</v>
      </c>
    </row>
    <row r="140" spans="2:23" ht="10.5" customHeight="1" x14ac:dyDescent="0.2">
      <c r="B140" s="381" t="s">
        <v>311</v>
      </c>
      <c r="C140" s="384"/>
      <c r="D140" s="384"/>
      <c r="E140" s="385"/>
      <c r="F140" s="798">
        <v>304072</v>
      </c>
      <c r="G140" s="798">
        <v>319257</v>
      </c>
      <c r="H140" s="798">
        <v>371301</v>
      </c>
      <c r="I140" s="798">
        <v>551105</v>
      </c>
      <c r="J140" s="878">
        <v>727095</v>
      </c>
      <c r="K140" s="812">
        <v>938308</v>
      </c>
      <c r="L140" s="878">
        <v>1240730</v>
      </c>
      <c r="M140" s="909">
        <v>1602251</v>
      </c>
      <c r="N140" s="878">
        <v>1578876</v>
      </c>
      <c r="O140" s="877">
        <v>1558083</v>
      </c>
      <c r="P140" s="904">
        <v>1754233</v>
      </c>
      <c r="Q140" s="904">
        <v>2734000</v>
      </c>
      <c r="R140" s="910">
        <v>3522883</v>
      </c>
      <c r="S140" s="1125">
        <v>3894737</v>
      </c>
      <c r="T140" s="1115">
        <v>4062084</v>
      </c>
      <c r="U140" s="1211">
        <v>4653292</v>
      </c>
      <c r="V140" s="1211">
        <v>5463399</v>
      </c>
      <c r="W140" s="1211">
        <v>6409972</v>
      </c>
    </row>
    <row r="141" spans="2:23" ht="10.5" customHeight="1" x14ac:dyDescent="0.2">
      <c r="B141" s="381" t="s">
        <v>469</v>
      </c>
      <c r="C141" s="382"/>
      <c r="D141" s="382"/>
      <c r="E141" s="383"/>
      <c r="F141" s="798">
        <v>396739</v>
      </c>
      <c r="G141" s="798">
        <v>454629</v>
      </c>
      <c r="H141" s="798">
        <v>657105</v>
      </c>
      <c r="I141" s="798">
        <v>581484</v>
      </c>
      <c r="J141" s="878">
        <v>738871</v>
      </c>
      <c r="K141" s="812">
        <v>492800</v>
      </c>
      <c r="L141" s="878">
        <v>556621</v>
      </c>
      <c r="M141" s="909">
        <v>572638</v>
      </c>
      <c r="N141" s="878">
        <v>861995</v>
      </c>
      <c r="O141" s="877">
        <v>1599440</v>
      </c>
      <c r="P141" s="904">
        <v>1249330</v>
      </c>
      <c r="Q141" s="904">
        <v>1235032</v>
      </c>
      <c r="R141" s="910">
        <v>1161038</v>
      </c>
      <c r="S141" s="1125">
        <v>928357</v>
      </c>
      <c r="T141" s="1115">
        <v>1592779</v>
      </c>
      <c r="U141" s="1211">
        <v>1684277</v>
      </c>
      <c r="V141" s="1211">
        <v>2008560</v>
      </c>
      <c r="W141" s="1211">
        <v>1714558</v>
      </c>
    </row>
    <row r="142" spans="2:23" ht="10.5" customHeight="1" x14ac:dyDescent="0.2">
      <c r="B142" s="381" t="s">
        <v>470</v>
      </c>
      <c r="C142" s="382"/>
      <c r="D142" s="382"/>
      <c r="E142" s="383"/>
      <c r="F142" s="798">
        <v>230247</v>
      </c>
      <c r="G142" s="798">
        <v>407781</v>
      </c>
      <c r="H142" s="798">
        <v>633177</v>
      </c>
      <c r="I142" s="798">
        <v>576879</v>
      </c>
      <c r="J142" s="878">
        <v>757627</v>
      </c>
      <c r="K142" s="812">
        <v>423671</v>
      </c>
      <c r="L142" s="878">
        <v>354808</v>
      </c>
      <c r="M142" s="909">
        <v>381503</v>
      </c>
      <c r="N142" s="878">
        <v>430407</v>
      </c>
      <c r="O142" s="877">
        <v>397369</v>
      </c>
      <c r="P142" s="904">
        <v>363274</v>
      </c>
      <c r="Q142" s="904">
        <v>738099</v>
      </c>
      <c r="R142" s="910">
        <v>569482</v>
      </c>
      <c r="S142" s="1125">
        <v>683612</v>
      </c>
      <c r="T142" s="1115">
        <v>526278</v>
      </c>
      <c r="U142" s="1211">
        <v>358840</v>
      </c>
      <c r="V142" s="1211">
        <v>342236</v>
      </c>
      <c r="W142" s="1211">
        <v>447986</v>
      </c>
    </row>
    <row r="143" spans="2:23" ht="10.5" customHeight="1" x14ac:dyDescent="0.2">
      <c r="B143" s="381" t="s">
        <v>188</v>
      </c>
      <c r="C143" s="382"/>
      <c r="D143" s="382"/>
      <c r="E143" s="383"/>
      <c r="F143" s="798">
        <v>215883</v>
      </c>
      <c r="G143" s="798">
        <v>139679</v>
      </c>
      <c r="H143" s="798">
        <v>1117243</v>
      </c>
      <c r="I143" s="798">
        <v>494560</v>
      </c>
      <c r="J143" s="878">
        <v>476396</v>
      </c>
      <c r="K143" s="812">
        <v>49790</v>
      </c>
      <c r="L143" s="878">
        <v>762343</v>
      </c>
      <c r="M143" s="909">
        <v>1465018</v>
      </c>
      <c r="N143" s="878">
        <v>226953</v>
      </c>
      <c r="O143" s="877">
        <v>184117</v>
      </c>
      <c r="P143" s="904">
        <v>90920</v>
      </c>
      <c r="Q143" s="904">
        <v>235609</v>
      </c>
      <c r="R143" s="910">
        <v>733646</v>
      </c>
      <c r="S143" s="1125">
        <v>114550</v>
      </c>
      <c r="T143" s="1115">
        <v>399515</v>
      </c>
      <c r="U143" s="1211">
        <v>1970018</v>
      </c>
      <c r="V143" s="1211">
        <v>9260638</v>
      </c>
      <c r="W143" s="1211">
        <v>1791885</v>
      </c>
    </row>
    <row r="144" spans="2:23" ht="10.5" customHeight="1" x14ac:dyDescent="0.2">
      <c r="B144" s="381" t="s">
        <v>313</v>
      </c>
      <c r="C144" s="384"/>
      <c r="D144" s="384"/>
      <c r="E144" s="385"/>
      <c r="F144" s="798">
        <v>208583</v>
      </c>
      <c r="G144" s="798">
        <v>220614</v>
      </c>
      <c r="H144" s="798">
        <v>227757</v>
      </c>
      <c r="I144" s="798">
        <v>244004</v>
      </c>
      <c r="J144" s="878">
        <v>277458</v>
      </c>
      <c r="K144" s="812">
        <v>301001</v>
      </c>
      <c r="L144" s="878">
        <v>356585</v>
      </c>
      <c r="M144" s="909">
        <v>440868</v>
      </c>
      <c r="N144" s="878">
        <v>592122</v>
      </c>
      <c r="O144" s="877">
        <v>567224</v>
      </c>
      <c r="P144" s="904">
        <v>595648</v>
      </c>
      <c r="Q144" s="904">
        <v>805914</v>
      </c>
      <c r="R144" s="910">
        <v>1113324</v>
      </c>
      <c r="S144" s="1125">
        <v>1166395</v>
      </c>
      <c r="T144" s="1115">
        <v>1441868</v>
      </c>
      <c r="U144" s="1211">
        <v>1730741</v>
      </c>
      <c r="V144" s="1211">
        <v>1763816</v>
      </c>
      <c r="W144" s="1211">
        <v>1906867</v>
      </c>
    </row>
    <row r="145" spans="1:23" ht="10.5" customHeight="1" x14ac:dyDescent="0.2">
      <c r="B145" s="381" t="s">
        <v>314</v>
      </c>
      <c r="C145" s="382"/>
      <c r="D145" s="382"/>
      <c r="E145" s="383"/>
      <c r="F145" s="798">
        <v>184843</v>
      </c>
      <c r="G145" s="798">
        <v>141822</v>
      </c>
      <c r="H145" s="798">
        <v>192133</v>
      </c>
      <c r="I145" s="798">
        <v>174990</v>
      </c>
      <c r="J145" s="878">
        <v>170401</v>
      </c>
      <c r="K145" s="812">
        <v>241310</v>
      </c>
      <c r="L145" s="878">
        <v>314945</v>
      </c>
      <c r="M145" s="909">
        <v>341388</v>
      </c>
      <c r="N145" s="878">
        <v>588507</v>
      </c>
      <c r="O145" s="877">
        <v>418027</v>
      </c>
      <c r="P145" s="904">
        <v>476619</v>
      </c>
      <c r="Q145" s="904">
        <v>675675</v>
      </c>
      <c r="R145" s="910">
        <v>715461</v>
      </c>
      <c r="S145" s="1125">
        <v>737539</v>
      </c>
      <c r="T145" s="1115">
        <v>912740</v>
      </c>
      <c r="U145" s="1211">
        <v>1179187</v>
      </c>
      <c r="V145" s="1211">
        <v>1224307</v>
      </c>
      <c r="W145" s="1211">
        <v>1225317</v>
      </c>
    </row>
    <row r="146" spans="1:23" ht="10.5" customHeight="1" x14ac:dyDescent="0.2">
      <c r="B146" s="381" t="s">
        <v>974</v>
      </c>
      <c r="C146" s="384"/>
      <c r="D146" s="384"/>
      <c r="E146" s="385"/>
      <c r="F146" s="798">
        <v>173693</v>
      </c>
      <c r="G146" s="798">
        <v>213958</v>
      </c>
      <c r="H146" s="798">
        <v>144102</v>
      </c>
      <c r="I146" s="798">
        <v>194796</v>
      </c>
      <c r="J146" s="878">
        <v>149487</v>
      </c>
      <c r="K146" s="812">
        <v>54232</v>
      </c>
      <c r="L146" s="878">
        <v>12542</v>
      </c>
      <c r="M146" s="909">
        <v>7233</v>
      </c>
      <c r="N146" s="878">
        <v>9403</v>
      </c>
      <c r="O146" s="877">
        <v>4055</v>
      </c>
      <c r="P146" s="904">
        <v>8443</v>
      </c>
      <c r="Q146" s="904">
        <v>17153</v>
      </c>
      <c r="R146" s="910">
        <v>48777</v>
      </c>
      <c r="S146" s="1125">
        <v>103423</v>
      </c>
      <c r="T146" s="1115">
        <v>148221</v>
      </c>
      <c r="U146" s="1211">
        <v>138299</v>
      </c>
      <c r="V146" s="1211">
        <v>101358</v>
      </c>
      <c r="W146" s="1211">
        <v>74192</v>
      </c>
    </row>
    <row r="147" spans="1:23" ht="10.5" customHeight="1" x14ac:dyDescent="0.2">
      <c r="B147" s="381" t="s">
        <v>191</v>
      </c>
      <c r="C147" s="382"/>
      <c r="D147" s="382"/>
      <c r="E147" s="383"/>
      <c r="F147" s="798">
        <v>153876</v>
      </c>
      <c r="G147" s="798">
        <v>187579</v>
      </c>
      <c r="H147" s="798">
        <v>317380</v>
      </c>
      <c r="I147" s="798">
        <v>132563</v>
      </c>
      <c r="J147" s="878">
        <v>67013</v>
      </c>
      <c r="K147" s="812">
        <v>118842</v>
      </c>
      <c r="L147" s="878">
        <v>59281</v>
      </c>
      <c r="M147" s="909">
        <v>47259</v>
      </c>
      <c r="N147" s="878">
        <v>165002</v>
      </c>
      <c r="O147" s="877">
        <v>52458</v>
      </c>
      <c r="P147" s="904">
        <v>109150</v>
      </c>
      <c r="Q147" s="904">
        <v>231385</v>
      </c>
      <c r="R147" s="910">
        <v>45021</v>
      </c>
      <c r="S147" s="1125">
        <v>94711</v>
      </c>
      <c r="T147" s="1115">
        <v>230753</v>
      </c>
      <c r="U147" s="1211">
        <v>276255</v>
      </c>
      <c r="V147" s="1401">
        <v>279</v>
      </c>
      <c r="W147" s="1401">
        <v>154281</v>
      </c>
    </row>
    <row r="148" spans="1:23" ht="10.5" customHeight="1" x14ac:dyDescent="0.2">
      <c r="A148" s="2014">
        <v>87</v>
      </c>
      <c r="B148" s="381" t="s">
        <v>315</v>
      </c>
      <c r="C148" s="382"/>
      <c r="D148" s="382"/>
      <c r="E148" s="383"/>
      <c r="F148" s="798">
        <v>29802</v>
      </c>
      <c r="G148" s="798">
        <v>93606</v>
      </c>
      <c r="H148" s="798">
        <v>97264</v>
      </c>
      <c r="I148" s="798">
        <v>99834</v>
      </c>
      <c r="J148" s="878">
        <v>94529</v>
      </c>
      <c r="K148" s="812">
        <v>76712</v>
      </c>
      <c r="L148" s="878">
        <v>125212</v>
      </c>
      <c r="M148" s="909">
        <v>306494</v>
      </c>
      <c r="N148" s="878">
        <v>390444</v>
      </c>
      <c r="O148" s="877">
        <v>460472</v>
      </c>
      <c r="P148" s="904">
        <v>255623</v>
      </c>
      <c r="Q148" s="904">
        <v>265350</v>
      </c>
      <c r="R148" s="910">
        <v>372375</v>
      </c>
      <c r="S148" s="1125">
        <v>360751</v>
      </c>
      <c r="T148" s="1115">
        <v>338641</v>
      </c>
      <c r="U148" s="1211">
        <v>472865</v>
      </c>
      <c r="V148" s="1211">
        <v>932334</v>
      </c>
      <c r="W148" s="1211">
        <v>305378</v>
      </c>
    </row>
    <row r="149" spans="1:23" ht="10.5" customHeight="1" x14ac:dyDescent="0.2">
      <c r="A149" s="2014"/>
      <c r="B149" s="381" t="s">
        <v>316</v>
      </c>
      <c r="C149" s="384"/>
      <c r="D149" s="384"/>
      <c r="E149" s="385"/>
      <c r="F149" s="798">
        <v>142582</v>
      </c>
      <c r="G149" s="798">
        <v>117847</v>
      </c>
      <c r="H149" s="798">
        <v>159847</v>
      </c>
      <c r="I149" s="798">
        <v>92859</v>
      </c>
      <c r="J149" s="878">
        <v>40207</v>
      </c>
      <c r="K149" s="812">
        <v>178345</v>
      </c>
      <c r="L149" s="878">
        <v>132441</v>
      </c>
      <c r="M149" s="909">
        <v>362910</v>
      </c>
      <c r="N149" s="878">
        <v>193813</v>
      </c>
      <c r="O149" s="877">
        <v>111617</v>
      </c>
      <c r="P149" s="904">
        <v>167510</v>
      </c>
      <c r="Q149" s="904">
        <v>214085</v>
      </c>
      <c r="R149" s="910">
        <v>362919</v>
      </c>
      <c r="S149" s="1125">
        <v>266234</v>
      </c>
      <c r="T149" s="1115">
        <v>429494</v>
      </c>
      <c r="U149" s="1211">
        <v>390109</v>
      </c>
      <c r="V149" s="1211">
        <v>347041</v>
      </c>
      <c r="W149" s="1211">
        <v>521713</v>
      </c>
    </row>
    <row r="150" spans="1:23" ht="10.5" customHeight="1" x14ac:dyDescent="0.2">
      <c r="B150" s="381" t="s">
        <v>317</v>
      </c>
      <c r="C150" s="384"/>
      <c r="D150" s="384"/>
      <c r="E150" s="385"/>
      <c r="F150" s="798">
        <v>139408</v>
      </c>
      <c r="G150" s="798">
        <v>102743</v>
      </c>
      <c r="H150" s="798">
        <v>64980</v>
      </c>
      <c r="I150" s="798">
        <v>65086</v>
      </c>
      <c r="J150" s="878">
        <v>87421</v>
      </c>
      <c r="K150" s="812">
        <v>131739</v>
      </c>
      <c r="L150" s="878">
        <v>232410</v>
      </c>
      <c r="M150" s="909">
        <v>232455</v>
      </c>
      <c r="N150" s="878">
        <v>258183</v>
      </c>
      <c r="O150" s="877">
        <v>120546</v>
      </c>
      <c r="P150" s="904">
        <v>113380</v>
      </c>
      <c r="Q150" s="904">
        <v>133346</v>
      </c>
      <c r="R150" s="910">
        <v>471601</v>
      </c>
      <c r="S150" s="1125">
        <v>405685</v>
      </c>
      <c r="T150" s="1115">
        <v>313481</v>
      </c>
      <c r="U150" s="1211">
        <v>321294</v>
      </c>
      <c r="V150" s="1211">
        <v>284987</v>
      </c>
      <c r="W150" s="1211">
        <v>265378</v>
      </c>
    </row>
    <row r="151" spans="1:23" ht="10.5" customHeight="1" x14ac:dyDescent="0.2">
      <c r="B151" s="381" t="s">
        <v>140</v>
      </c>
      <c r="C151" s="384"/>
      <c r="D151" s="384"/>
      <c r="E151" s="385"/>
      <c r="F151" s="798">
        <v>136306</v>
      </c>
      <c r="G151" s="798">
        <v>160891</v>
      </c>
      <c r="H151" s="798">
        <v>173817</v>
      </c>
      <c r="I151" s="798">
        <v>113442</v>
      </c>
      <c r="J151" s="878">
        <v>138465</v>
      </c>
      <c r="K151" s="812">
        <v>152754</v>
      </c>
      <c r="L151" s="878">
        <v>165641</v>
      </c>
      <c r="M151" s="909">
        <v>199007</v>
      </c>
      <c r="N151" s="878">
        <v>298245</v>
      </c>
      <c r="O151" s="877">
        <v>200209</v>
      </c>
      <c r="P151" s="904">
        <v>226672</v>
      </c>
      <c r="Q151" s="904">
        <v>235984</v>
      </c>
      <c r="R151" s="910">
        <v>286280</v>
      </c>
      <c r="S151" s="1125">
        <v>398960</v>
      </c>
      <c r="T151" s="1115">
        <v>454366</v>
      </c>
      <c r="U151" s="1211">
        <v>538284</v>
      </c>
      <c r="V151" s="1211">
        <v>519236</v>
      </c>
      <c r="W151" s="1211">
        <v>402871</v>
      </c>
    </row>
    <row r="152" spans="1:23" ht="10.5" customHeight="1" x14ac:dyDescent="0.2">
      <c r="B152" s="381" t="s">
        <v>318</v>
      </c>
      <c r="C152" s="384"/>
      <c r="D152" s="384"/>
      <c r="E152" s="385"/>
      <c r="F152" s="798">
        <v>129290</v>
      </c>
      <c r="G152" s="798">
        <v>98022</v>
      </c>
      <c r="H152" s="798">
        <v>239913</v>
      </c>
      <c r="I152" s="798">
        <v>326424</v>
      </c>
      <c r="J152" s="878">
        <v>182556</v>
      </c>
      <c r="K152" s="812">
        <v>173626</v>
      </c>
      <c r="L152" s="878">
        <v>282408</v>
      </c>
      <c r="M152" s="909">
        <v>486478</v>
      </c>
      <c r="N152" s="878">
        <v>535141</v>
      </c>
      <c r="O152" s="877">
        <v>569616</v>
      </c>
      <c r="P152" s="904">
        <v>574711</v>
      </c>
      <c r="Q152" s="904">
        <v>592166</v>
      </c>
      <c r="R152" s="910">
        <v>893966</v>
      </c>
      <c r="S152" s="1125">
        <v>649792</v>
      </c>
      <c r="T152" s="1115">
        <v>737709</v>
      </c>
      <c r="U152" s="1211">
        <v>605812</v>
      </c>
      <c r="V152" s="1211">
        <v>813622</v>
      </c>
      <c r="W152" s="1211">
        <v>594949</v>
      </c>
    </row>
    <row r="153" spans="1:23" ht="10.5" customHeight="1" x14ac:dyDescent="0.2">
      <c r="B153" s="388" t="s">
        <v>60</v>
      </c>
      <c r="C153" s="389"/>
      <c r="D153" s="389"/>
      <c r="E153" s="390"/>
      <c r="F153" s="800">
        <v>4591505</v>
      </c>
      <c r="G153" s="800">
        <v>5197508</v>
      </c>
      <c r="H153" s="800">
        <v>6627786</v>
      </c>
      <c r="I153" s="800">
        <v>6292818</v>
      </c>
      <c r="J153" s="884">
        <v>7540138</v>
      </c>
      <c r="K153" s="911">
        <v>8166293</v>
      </c>
      <c r="L153" s="884">
        <v>10339202</v>
      </c>
      <c r="M153" s="884">
        <v>14103661</v>
      </c>
      <c r="N153" s="884">
        <v>18264731</v>
      </c>
      <c r="O153" s="888">
        <v>17961318</v>
      </c>
      <c r="P153" s="905">
        <v>17472444</v>
      </c>
      <c r="Q153" s="905">
        <v>20849823</v>
      </c>
      <c r="R153" s="912">
        <v>27906421</v>
      </c>
      <c r="S153" s="1127">
        <v>31810119</v>
      </c>
      <c r="T153" s="1116">
        <v>32953528</v>
      </c>
      <c r="U153" s="1212">
        <v>36975244</v>
      </c>
      <c r="V153" s="1212">
        <v>42381380</v>
      </c>
      <c r="W153" s="1212">
        <v>44217204</v>
      </c>
    </row>
    <row r="154" spans="1:23" s="60" customFormat="1" ht="10.5" customHeight="1" x14ac:dyDescent="0.2">
      <c r="B154" s="391" t="s">
        <v>142</v>
      </c>
      <c r="C154" s="392"/>
      <c r="D154" s="392"/>
      <c r="E154" s="393"/>
      <c r="F154" s="800">
        <f t="shared" ref="F154:L154" si="4">SUM(F132:F153)</f>
        <v>9644118</v>
      </c>
      <c r="G154" s="800">
        <f t="shared" si="4"/>
        <v>10704352</v>
      </c>
      <c r="H154" s="800">
        <f t="shared" si="4"/>
        <v>15162615</v>
      </c>
      <c r="I154" s="800">
        <f t="shared" si="4"/>
        <v>13910467</v>
      </c>
      <c r="J154" s="800">
        <f t="shared" si="4"/>
        <v>16415497</v>
      </c>
      <c r="K154" s="800">
        <f t="shared" si="4"/>
        <v>16286418</v>
      </c>
      <c r="L154" s="800">
        <f t="shared" si="4"/>
        <v>20588468</v>
      </c>
      <c r="M154" s="800">
        <f t="shared" ref="M154:Q154" si="5">SUM(M132:M153)</f>
        <v>29304473</v>
      </c>
      <c r="N154" s="800">
        <f t="shared" si="5"/>
        <v>38427460</v>
      </c>
      <c r="O154" s="800">
        <f t="shared" si="5"/>
        <v>35039207</v>
      </c>
      <c r="P154" s="800">
        <f t="shared" si="5"/>
        <v>34626782</v>
      </c>
      <c r="Q154" s="800">
        <f t="shared" si="5"/>
        <v>44926397</v>
      </c>
      <c r="R154" s="800">
        <v>59563510</v>
      </c>
      <c r="S154" s="800">
        <v>64251927</v>
      </c>
      <c r="T154" s="800">
        <v>67243245</v>
      </c>
      <c r="U154" s="800">
        <v>75017258</v>
      </c>
      <c r="V154" s="1390">
        <v>90438143</v>
      </c>
      <c r="W154" s="1390">
        <v>85866422</v>
      </c>
    </row>
    <row r="155" spans="1:23" ht="12.75" customHeight="1" x14ac:dyDescent="0.2">
      <c r="B155" s="380" t="s">
        <v>524</v>
      </c>
      <c r="C155" s="107"/>
      <c r="D155" s="50"/>
      <c r="E155" s="50"/>
      <c r="F155" s="50"/>
      <c r="G155" s="50"/>
      <c r="H155" s="50"/>
      <c r="I155" s="50"/>
      <c r="J155" s="50"/>
      <c r="K155" s="50"/>
      <c r="L155" s="50"/>
      <c r="M155" s="50"/>
      <c r="N155" s="50"/>
      <c r="O155" s="50"/>
      <c r="P155" s="50"/>
      <c r="Q155" s="50"/>
      <c r="R155" s="50"/>
    </row>
    <row r="156" spans="1:23" ht="6" customHeight="1" x14ac:dyDescent="0.2">
      <c r="B156" s="380"/>
      <c r="C156" s="50"/>
      <c r="D156" s="50"/>
      <c r="E156" s="50"/>
      <c r="F156" s="50"/>
      <c r="G156" s="50"/>
      <c r="H156" s="50"/>
      <c r="I156" s="50"/>
      <c r="J156" s="50"/>
      <c r="K156" s="50"/>
      <c r="L156" s="50"/>
      <c r="M156" s="50"/>
      <c r="N156" s="50"/>
      <c r="O156" s="50"/>
      <c r="P156" s="50"/>
      <c r="Q156" s="50"/>
      <c r="R156" s="50"/>
    </row>
    <row r="157" spans="1:23" ht="10.5" customHeight="1" x14ac:dyDescent="0.2">
      <c r="B157" s="371" t="s">
        <v>1073</v>
      </c>
      <c r="C157" s="50"/>
      <c r="D157" s="50"/>
      <c r="E157" s="50"/>
      <c r="F157" s="51"/>
      <c r="G157" s="51"/>
      <c r="H157" s="51"/>
      <c r="I157" s="51"/>
      <c r="J157" s="51"/>
      <c r="K157" s="51"/>
      <c r="L157" s="51"/>
      <c r="M157" s="51"/>
      <c r="N157" s="51"/>
      <c r="O157" s="51"/>
      <c r="P157" s="51"/>
      <c r="Q157" s="51"/>
      <c r="R157" s="50"/>
      <c r="S157" s="50"/>
      <c r="T157" s="50"/>
      <c r="U157" s="50"/>
      <c r="V157" s="50"/>
    </row>
    <row r="158" spans="1:23" ht="10.5" customHeight="1" x14ac:dyDescent="0.2">
      <c r="B158" s="223"/>
      <c r="C158" s="50"/>
      <c r="D158" s="50"/>
      <c r="E158" s="50"/>
      <c r="F158" s="51"/>
      <c r="G158" s="51"/>
      <c r="H158" s="51"/>
      <c r="I158" s="51"/>
      <c r="J158" s="51"/>
      <c r="K158" s="51"/>
      <c r="L158" s="51"/>
      <c r="M158" s="51"/>
      <c r="N158" s="51"/>
      <c r="O158" s="51"/>
      <c r="P158" s="51"/>
      <c r="Q158" s="51"/>
      <c r="R158" s="50"/>
      <c r="S158" s="50"/>
      <c r="T158" s="50"/>
      <c r="U158" s="50"/>
      <c r="V158" s="50"/>
    </row>
    <row r="159" spans="1:23" ht="10.5" customHeight="1" x14ac:dyDescent="0.2">
      <c r="B159" s="223"/>
      <c r="C159" s="50"/>
      <c r="D159" s="50"/>
      <c r="E159" s="50"/>
      <c r="F159" s="51"/>
      <c r="G159" s="51"/>
      <c r="H159" s="51"/>
      <c r="I159" s="51"/>
      <c r="J159" s="51"/>
      <c r="K159" s="51"/>
      <c r="L159" s="51"/>
      <c r="M159" s="51"/>
      <c r="N159" s="51"/>
      <c r="O159" s="51"/>
      <c r="P159" s="51"/>
      <c r="Q159" s="51"/>
      <c r="R159" s="50"/>
      <c r="S159" s="50"/>
      <c r="T159" s="50"/>
      <c r="U159" s="50"/>
      <c r="V159" s="50"/>
    </row>
    <row r="160" spans="1:23" x14ac:dyDescent="0.2">
      <c r="B160" s="102" t="s">
        <v>975</v>
      </c>
      <c r="C160" s="50"/>
      <c r="D160" s="50"/>
      <c r="E160" s="50"/>
      <c r="F160" s="50"/>
      <c r="G160" s="50"/>
      <c r="H160" s="50"/>
      <c r="I160" s="50"/>
      <c r="J160" s="50"/>
      <c r="K160" s="50"/>
      <c r="L160" s="50"/>
      <c r="M160" s="50"/>
      <c r="N160" s="50"/>
      <c r="O160" s="50"/>
      <c r="P160" s="50"/>
      <c r="Q160" s="50"/>
      <c r="R160" s="50"/>
      <c r="S160" s="50"/>
      <c r="T160" s="50"/>
      <c r="U160" s="50"/>
      <c r="V160" s="50"/>
    </row>
    <row r="161" spans="2:21" s="60" customFormat="1" ht="11.25" customHeight="1" x14ac:dyDescent="0.2">
      <c r="B161" s="1997" t="s">
        <v>319</v>
      </c>
      <c r="C161" s="1998"/>
      <c r="D161" s="411">
        <v>2000</v>
      </c>
      <c r="E161" s="411">
        <v>2001</v>
      </c>
      <c r="F161" s="412">
        <v>2002</v>
      </c>
      <c r="G161" s="411">
        <v>2003</v>
      </c>
      <c r="H161" s="411">
        <v>2004</v>
      </c>
      <c r="I161" s="412">
        <v>2005</v>
      </c>
      <c r="J161" s="411">
        <v>2006</v>
      </c>
      <c r="K161" s="411">
        <v>2007</v>
      </c>
      <c r="L161" s="334">
        <v>2008</v>
      </c>
      <c r="M161" s="334">
        <v>2009</v>
      </c>
      <c r="N161" s="334">
        <v>2010</v>
      </c>
      <c r="O161" s="334" t="s">
        <v>1319</v>
      </c>
      <c r="P161" s="334" t="s">
        <v>1315</v>
      </c>
      <c r="Q161" s="334" t="s">
        <v>1355</v>
      </c>
      <c r="R161" s="334" t="s">
        <v>1358</v>
      </c>
      <c r="S161" s="334" t="s">
        <v>1403</v>
      </c>
      <c r="T161" s="334" t="s">
        <v>1422</v>
      </c>
      <c r="U161" s="334" t="s">
        <v>1494</v>
      </c>
    </row>
    <row r="162" spans="2:21" s="60" customFormat="1" ht="11.25" customHeight="1" x14ac:dyDescent="0.2">
      <c r="B162" s="1999"/>
      <c r="C162" s="2000"/>
      <c r="D162" s="2020" t="s">
        <v>493</v>
      </c>
      <c r="E162" s="2021"/>
      <c r="F162" s="2021"/>
      <c r="G162" s="2021"/>
      <c r="H162" s="2021"/>
      <c r="I162" s="2021"/>
      <c r="J162" s="2021"/>
      <c r="K162" s="2021"/>
      <c r="L162" s="2021"/>
      <c r="M162" s="2021"/>
      <c r="N162" s="2021"/>
      <c r="O162" s="2021"/>
      <c r="P162" s="2021"/>
      <c r="Q162" s="1592"/>
      <c r="R162" s="1592"/>
      <c r="S162" s="1592"/>
      <c r="T162" s="1592"/>
      <c r="U162" s="1593"/>
    </row>
    <row r="163" spans="2:21" ht="10.5" customHeight="1" x14ac:dyDescent="0.2">
      <c r="B163" s="610" t="s">
        <v>570</v>
      </c>
      <c r="C163" s="394"/>
      <c r="D163" s="798">
        <v>1122196</v>
      </c>
      <c r="E163" s="798">
        <v>1657613</v>
      </c>
      <c r="F163" s="798">
        <v>1937141</v>
      </c>
      <c r="G163" s="798">
        <v>1636934</v>
      </c>
      <c r="H163" s="797">
        <v>2877749</v>
      </c>
      <c r="I163" s="797">
        <v>1998062</v>
      </c>
      <c r="J163" s="797">
        <v>3908141</v>
      </c>
      <c r="K163" s="878">
        <v>6057196</v>
      </c>
      <c r="L163" s="878">
        <v>6954856</v>
      </c>
      <c r="M163" s="887">
        <v>5047436</v>
      </c>
      <c r="N163" s="902">
        <v>4266289</v>
      </c>
      <c r="O163" s="902">
        <v>5576440</v>
      </c>
      <c r="P163" s="902">
        <v>532878</v>
      </c>
      <c r="Q163" s="1111">
        <v>5533260</v>
      </c>
      <c r="R163" s="1114">
        <v>4115027</v>
      </c>
      <c r="S163" s="1211">
        <v>5956465</v>
      </c>
      <c r="T163" s="1211">
        <v>10502401</v>
      </c>
      <c r="U163" s="1211">
        <v>4975908</v>
      </c>
    </row>
    <row r="164" spans="2:21" ht="10.5" customHeight="1" x14ac:dyDescent="0.2">
      <c r="B164" s="464" t="s">
        <v>308</v>
      </c>
      <c r="C164" s="395"/>
      <c r="D164" s="798">
        <v>1127791</v>
      </c>
      <c r="E164" s="798">
        <v>802678</v>
      </c>
      <c r="F164" s="798">
        <v>1435854</v>
      </c>
      <c r="G164" s="798">
        <v>1124807</v>
      </c>
      <c r="H164" s="797">
        <v>1402916</v>
      </c>
      <c r="I164" s="797">
        <v>1344584</v>
      </c>
      <c r="J164" s="797">
        <v>1069863</v>
      </c>
      <c r="K164" s="878">
        <v>2210377</v>
      </c>
      <c r="L164" s="878">
        <v>2602815</v>
      </c>
      <c r="M164" s="877">
        <v>1394569</v>
      </c>
      <c r="N164" s="904">
        <v>1920889</v>
      </c>
      <c r="O164" s="904">
        <v>3025308</v>
      </c>
      <c r="P164" s="904">
        <v>190150</v>
      </c>
      <c r="Q164" s="1112">
        <v>2739300</v>
      </c>
      <c r="R164" s="1115">
        <v>2806382</v>
      </c>
      <c r="S164" s="1211">
        <v>2547326</v>
      </c>
      <c r="T164" s="1211">
        <v>4091523</v>
      </c>
      <c r="U164" s="1211">
        <v>4497573</v>
      </c>
    </row>
    <row r="165" spans="2:21" ht="10.5" customHeight="1" x14ac:dyDescent="0.2">
      <c r="B165" s="464" t="s">
        <v>426</v>
      </c>
      <c r="C165" s="395"/>
      <c r="D165" s="798">
        <v>945517</v>
      </c>
      <c r="E165" s="798">
        <v>782264</v>
      </c>
      <c r="F165" s="798">
        <v>966834</v>
      </c>
      <c r="G165" s="798">
        <v>867071</v>
      </c>
      <c r="H165" s="797">
        <v>976636</v>
      </c>
      <c r="I165" s="797">
        <v>1062705</v>
      </c>
      <c r="J165" s="797">
        <v>1462778</v>
      </c>
      <c r="K165" s="878">
        <v>1803775</v>
      </c>
      <c r="L165" s="878">
        <v>2051796</v>
      </c>
      <c r="M165" s="877">
        <v>1817070</v>
      </c>
      <c r="N165" s="904">
        <v>2121857</v>
      </c>
      <c r="O165" s="904">
        <v>2559341</v>
      </c>
      <c r="P165" s="904">
        <v>294269</v>
      </c>
      <c r="Q165" s="1112">
        <v>3832226</v>
      </c>
      <c r="R165" s="1115">
        <v>4233547</v>
      </c>
      <c r="S165" s="1211">
        <v>3895742</v>
      </c>
      <c r="T165" s="1211">
        <v>4175013</v>
      </c>
      <c r="U165" s="1211">
        <v>3592212</v>
      </c>
    </row>
    <row r="166" spans="2:21" ht="10.5" customHeight="1" x14ac:dyDescent="0.2">
      <c r="B166" s="607" t="s">
        <v>427</v>
      </c>
      <c r="C166" s="196"/>
      <c r="D166" s="798">
        <v>807700</v>
      </c>
      <c r="E166" s="798">
        <v>727006</v>
      </c>
      <c r="F166" s="798">
        <v>917259</v>
      </c>
      <c r="G166" s="798">
        <v>611611</v>
      </c>
      <c r="H166" s="797">
        <v>860499</v>
      </c>
      <c r="I166" s="797">
        <v>694654</v>
      </c>
      <c r="J166" s="797">
        <v>711020</v>
      </c>
      <c r="K166" s="878">
        <v>705139</v>
      </c>
      <c r="L166" s="878">
        <v>927824</v>
      </c>
      <c r="M166" s="877">
        <v>946263</v>
      </c>
      <c r="N166" s="904">
        <v>814494</v>
      </c>
      <c r="O166" s="904">
        <v>1541005</v>
      </c>
      <c r="P166" s="904">
        <v>80561</v>
      </c>
      <c r="Q166" s="1112">
        <v>1609583</v>
      </c>
      <c r="R166" s="1115">
        <v>1596286</v>
      </c>
      <c r="S166" s="1211">
        <v>1791112</v>
      </c>
      <c r="T166" s="1211">
        <v>1146140</v>
      </c>
      <c r="U166" s="1211">
        <v>1200961</v>
      </c>
    </row>
    <row r="167" spans="2:21" ht="10.5" customHeight="1" x14ac:dyDescent="0.2">
      <c r="B167" s="607" t="s">
        <v>560</v>
      </c>
      <c r="C167" s="196"/>
      <c r="D167" s="798">
        <v>696885</v>
      </c>
      <c r="E167" s="798">
        <v>868196</v>
      </c>
      <c r="F167" s="798">
        <v>751466</v>
      </c>
      <c r="G167" s="798">
        <v>595910</v>
      </c>
      <c r="H167" s="797">
        <v>663527</v>
      </c>
      <c r="I167" s="797">
        <v>441496</v>
      </c>
      <c r="J167" s="797">
        <v>430627</v>
      </c>
      <c r="K167" s="878">
        <v>432206</v>
      </c>
      <c r="L167" s="878">
        <v>653107</v>
      </c>
      <c r="M167" s="877">
        <v>666232</v>
      </c>
      <c r="N167" s="904">
        <v>665321</v>
      </c>
      <c r="O167" s="904">
        <v>1054155</v>
      </c>
      <c r="P167" s="904">
        <v>83586</v>
      </c>
      <c r="Q167" s="1112">
        <v>1039598</v>
      </c>
      <c r="R167" s="1115">
        <v>985072</v>
      </c>
      <c r="S167" s="1211">
        <v>943853</v>
      </c>
      <c r="T167" s="1211">
        <v>1187510</v>
      </c>
      <c r="U167" s="1211">
        <v>1200934</v>
      </c>
    </row>
    <row r="168" spans="2:21" ht="10.5" customHeight="1" x14ac:dyDescent="0.2">
      <c r="B168" s="607" t="s">
        <v>428</v>
      </c>
      <c r="C168" s="196"/>
      <c r="D168" s="798">
        <v>407700</v>
      </c>
      <c r="E168" s="798">
        <v>464204</v>
      </c>
      <c r="F168" s="798">
        <v>725641</v>
      </c>
      <c r="G168" s="798">
        <v>616855</v>
      </c>
      <c r="H168" s="797">
        <v>735698</v>
      </c>
      <c r="I168" s="797">
        <v>730236</v>
      </c>
      <c r="J168" s="797">
        <v>818683</v>
      </c>
      <c r="K168" s="878">
        <v>1368492</v>
      </c>
      <c r="L168" s="878">
        <v>2074041</v>
      </c>
      <c r="M168" s="877">
        <v>1516180</v>
      </c>
      <c r="N168" s="904">
        <v>1776752</v>
      </c>
      <c r="O168" s="904">
        <v>2175334</v>
      </c>
      <c r="P168" s="904">
        <v>80892</v>
      </c>
      <c r="Q168" s="1112">
        <v>1398932</v>
      </c>
      <c r="R168" s="1115">
        <v>1265141</v>
      </c>
      <c r="S168" s="1211">
        <v>1764087</v>
      </c>
      <c r="T168" s="1211">
        <v>2610332</v>
      </c>
      <c r="U168" s="1211">
        <v>2530947</v>
      </c>
    </row>
    <row r="169" spans="2:21" ht="10.5" customHeight="1" x14ac:dyDescent="0.2">
      <c r="B169" s="607" t="s">
        <v>429</v>
      </c>
      <c r="C169" s="196"/>
      <c r="D169" s="798">
        <v>389295</v>
      </c>
      <c r="E169" s="798">
        <v>628318</v>
      </c>
      <c r="F169" s="798">
        <v>657343</v>
      </c>
      <c r="G169" s="798">
        <v>728048</v>
      </c>
      <c r="H169" s="797">
        <v>1212176</v>
      </c>
      <c r="I169" s="797">
        <v>1095685</v>
      </c>
      <c r="J169" s="797">
        <v>1197641</v>
      </c>
      <c r="K169" s="878">
        <v>1628470</v>
      </c>
      <c r="L169" s="878">
        <v>3475752</v>
      </c>
      <c r="M169" s="877">
        <v>3005933</v>
      </c>
      <c r="N169" s="904">
        <v>2657380</v>
      </c>
      <c r="O169" s="904">
        <v>2899056</v>
      </c>
      <c r="P169" s="904">
        <v>183385</v>
      </c>
      <c r="Q169" s="1112">
        <v>2688175</v>
      </c>
      <c r="R169" s="1115">
        <v>2938954</v>
      </c>
      <c r="S169" s="1211">
        <v>3534738</v>
      </c>
      <c r="T169" s="1211">
        <v>3921544</v>
      </c>
      <c r="U169" s="1211">
        <v>5286070</v>
      </c>
    </row>
    <row r="170" spans="2:21" ht="10.5" customHeight="1" x14ac:dyDescent="0.2">
      <c r="B170" s="607" t="s">
        <v>556</v>
      </c>
      <c r="C170" s="196"/>
      <c r="D170" s="798">
        <v>370090</v>
      </c>
      <c r="E170" s="798">
        <v>236108</v>
      </c>
      <c r="F170" s="798">
        <v>545378</v>
      </c>
      <c r="G170" s="798">
        <v>334244</v>
      </c>
      <c r="H170" s="797">
        <v>265228</v>
      </c>
      <c r="I170" s="797">
        <v>372692</v>
      </c>
      <c r="J170" s="797">
        <v>641863</v>
      </c>
      <c r="K170" s="878">
        <v>1015212</v>
      </c>
      <c r="L170" s="878">
        <v>1113597</v>
      </c>
      <c r="M170" s="877">
        <v>1098782</v>
      </c>
      <c r="N170" s="904">
        <v>848466</v>
      </c>
      <c r="O170" s="904">
        <v>1106055</v>
      </c>
      <c r="P170" s="904">
        <v>90669</v>
      </c>
      <c r="Q170" s="1112">
        <v>830394</v>
      </c>
      <c r="R170" s="1115">
        <v>688581</v>
      </c>
      <c r="S170" s="1211">
        <v>1112414</v>
      </c>
      <c r="T170" s="1211">
        <v>729023</v>
      </c>
      <c r="U170" s="1211">
        <v>667131</v>
      </c>
    </row>
    <row r="171" spans="2:21" ht="10.5" customHeight="1" x14ac:dyDescent="0.2">
      <c r="B171" s="607" t="s">
        <v>555</v>
      </c>
      <c r="C171" s="196"/>
      <c r="D171" s="798">
        <v>324272</v>
      </c>
      <c r="E171" s="798">
        <v>338592</v>
      </c>
      <c r="F171" s="798">
        <v>392233</v>
      </c>
      <c r="G171" s="798">
        <v>333712</v>
      </c>
      <c r="H171" s="797">
        <v>455318</v>
      </c>
      <c r="I171" s="797">
        <v>439877</v>
      </c>
      <c r="J171" s="797">
        <v>586445</v>
      </c>
      <c r="K171" s="878">
        <v>934818</v>
      </c>
      <c r="L171" s="878">
        <v>1229031</v>
      </c>
      <c r="M171" s="877">
        <v>1161745</v>
      </c>
      <c r="N171" s="904">
        <v>943296</v>
      </c>
      <c r="O171" s="904">
        <v>1186852</v>
      </c>
      <c r="P171" s="904">
        <v>198797</v>
      </c>
      <c r="Q171" s="1112">
        <v>1751671</v>
      </c>
      <c r="R171" s="1115">
        <v>2231943</v>
      </c>
      <c r="S171" s="1211">
        <v>2803463</v>
      </c>
      <c r="T171" s="1211">
        <v>2977377</v>
      </c>
      <c r="U171" s="1211">
        <v>2444139</v>
      </c>
    </row>
    <row r="172" spans="2:21" ht="10.5" customHeight="1" x14ac:dyDescent="0.2">
      <c r="B172" s="464" t="s">
        <v>304</v>
      </c>
      <c r="C172" s="395"/>
      <c r="D172" s="798">
        <v>277744</v>
      </c>
      <c r="E172" s="798">
        <v>326654</v>
      </c>
      <c r="F172" s="798">
        <v>400937</v>
      </c>
      <c r="G172" s="798">
        <v>386044</v>
      </c>
      <c r="H172" s="797">
        <v>372339</v>
      </c>
      <c r="I172" s="797">
        <v>408207</v>
      </c>
      <c r="J172" s="797">
        <v>544453</v>
      </c>
      <c r="K172" s="878">
        <v>1109096</v>
      </c>
      <c r="L172" s="878">
        <v>1455860</v>
      </c>
      <c r="M172" s="877">
        <v>1722546</v>
      </c>
      <c r="N172" s="904">
        <v>1424150</v>
      </c>
      <c r="O172" s="904">
        <v>1855126</v>
      </c>
      <c r="P172" s="904">
        <v>321199</v>
      </c>
      <c r="Q172" s="1112">
        <v>3127951</v>
      </c>
      <c r="R172" s="1115">
        <v>3158593</v>
      </c>
      <c r="S172" s="1211">
        <v>3342461</v>
      </c>
      <c r="T172" s="1211">
        <v>4380588</v>
      </c>
      <c r="U172" s="1211">
        <v>2850588</v>
      </c>
    </row>
    <row r="173" spans="2:21" ht="10.5" customHeight="1" x14ac:dyDescent="0.2">
      <c r="B173" s="607" t="s">
        <v>309</v>
      </c>
      <c r="C173" s="196"/>
      <c r="D173" s="798">
        <v>255671</v>
      </c>
      <c r="E173" s="798">
        <v>277530</v>
      </c>
      <c r="F173" s="798">
        <v>478777</v>
      </c>
      <c r="G173" s="798">
        <v>528937</v>
      </c>
      <c r="H173" s="797">
        <v>274352</v>
      </c>
      <c r="I173" s="797">
        <v>523425</v>
      </c>
      <c r="J173" s="797">
        <v>759039</v>
      </c>
      <c r="K173" s="878">
        <v>649488</v>
      </c>
      <c r="L173" s="878">
        <v>1397670</v>
      </c>
      <c r="M173" s="877">
        <v>2092895</v>
      </c>
      <c r="N173" s="904">
        <v>2472023</v>
      </c>
      <c r="O173" s="904">
        <v>2644036</v>
      </c>
      <c r="P173" s="904">
        <v>183024</v>
      </c>
      <c r="Q173" s="1112">
        <v>2171889</v>
      </c>
      <c r="R173" s="1115">
        <v>2960868</v>
      </c>
      <c r="S173" s="1211">
        <v>3258669</v>
      </c>
      <c r="T173" s="1211">
        <v>2741051</v>
      </c>
      <c r="U173" s="1211">
        <v>3230388</v>
      </c>
    </row>
    <row r="174" spans="2:21" ht="10.5" customHeight="1" x14ac:dyDescent="0.2">
      <c r="B174" s="607" t="s">
        <v>430</v>
      </c>
      <c r="C174" s="196"/>
      <c r="D174" s="798">
        <v>254588</v>
      </c>
      <c r="E174" s="798">
        <v>258588</v>
      </c>
      <c r="F174" s="798">
        <v>650085</v>
      </c>
      <c r="G174" s="798">
        <v>577347</v>
      </c>
      <c r="H174" s="797">
        <v>430794</v>
      </c>
      <c r="I174" s="797">
        <v>692975</v>
      </c>
      <c r="J174" s="797">
        <v>968731</v>
      </c>
      <c r="K174" s="878">
        <v>1191296</v>
      </c>
      <c r="L174" s="878">
        <v>1129750</v>
      </c>
      <c r="M174" s="877">
        <v>869212</v>
      </c>
      <c r="N174" s="904">
        <v>1086009</v>
      </c>
      <c r="O174" s="904">
        <v>1545061</v>
      </c>
      <c r="P174" s="904">
        <v>162749</v>
      </c>
      <c r="Q174" s="1112">
        <v>3098514</v>
      </c>
      <c r="R174" s="1115">
        <v>2939578</v>
      </c>
      <c r="S174" s="1211">
        <v>3283735</v>
      </c>
      <c r="T174" s="1211">
        <v>3249044</v>
      </c>
      <c r="U174" s="1211">
        <v>3279295</v>
      </c>
    </row>
    <row r="175" spans="2:21" ht="10.5" customHeight="1" x14ac:dyDescent="0.2">
      <c r="B175" s="607" t="s">
        <v>431</v>
      </c>
      <c r="C175" s="196"/>
      <c r="D175" s="798">
        <v>253051</v>
      </c>
      <c r="E175" s="798">
        <v>259158</v>
      </c>
      <c r="F175" s="798">
        <v>427809</v>
      </c>
      <c r="G175" s="798">
        <v>493051</v>
      </c>
      <c r="H175" s="797">
        <v>423906</v>
      </c>
      <c r="I175" s="797">
        <v>371597</v>
      </c>
      <c r="J175" s="797">
        <v>466612</v>
      </c>
      <c r="K175" s="878">
        <v>699775</v>
      </c>
      <c r="L175" s="878">
        <v>1560671</v>
      </c>
      <c r="M175" s="877">
        <v>1267461</v>
      </c>
      <c r="N175" s="904">
        <v>1370251</v>
      </c>
      <c r="O175" s="904">
        <v>1796239</v>
      </c>
      <c r="P175" s="904">
        <v>308998</v>
      </c>
      <c r="Q175" s="1112">
        <v>2663690</v>
      </c>
      <c r="R175" s="1115">
        <v>3927042</v>
      </c>
      <c r="S175" s="1211">
        <v>3040567</v>
      </c>
      <c r="T175" s="1211">
        <v>3550798</v>
      </c>
      <c r="U175" s="1211">
        <v>3633122</v>
      </c>
    </row>
    <row r="176" spans="2:21" ht="10.5" customHeight="1" x14ac:dyDescent="0.2">
      <c r="B176" s="607" t="s">
        <v>432</v>
      </c>
      <c r="C176" s="196"/>
      <c r="D176" s="798">
        <v>246032</v>
      </c>
      <c r="E176" s="798">
        <v>267716</v>
      </c>
      <c r="F176" s="798">
        <v>557453</v>
      </c>
      <c r="G176" s="798">
        <v>860539</v>
      </c>
      <c r="H176" s="797">
        <v>521359</v>
      </c>
      <c r="I176" s="797">
        <v>592881</v>
      </c>
      <c r="J176" s="797">
        <v>856450</v>
      </c>
      <c r="K176" s="878">
        <v>1294140</v>
      </c>
      <c r="L176" s="878">
        <v>1735106</v>
      </c>
      <c r="M176" s="877">
        <v>2118689</v>
      </c>
      <c r="N176" s="904">
        <v>1995545</v>
      </c>
      <c r="O176" s="904">
        <v>2192279</v>
      </c>
      <c r="P176" s="904">
        <v>228341</v>
      </c>
      <c r="Q176" s="1112">
        <v>4526801</v>
      </c>
      <c r="R176" s="1115">
        <v>3098859</v>
      </c>
      <c r="S176" s="1211">
        <v>3298576</v>
      </c>
      <c r="T176" s="1211">
        <v>3679193</v>
      </c>
      <c r="U176" s="1211">
        <v>3723789</v>
      </c>
    </row>
    <row r="177" spans="1:22" ht="10.5" customHeight="1" x14ac:dyDescent="0.2">
      <c r="B177" s="607" t="s">
        <v>433</v>
      </c>
      <c r="C177" s="196"/>
      <c r="D177" s="798">
        <v>223488</v>
      </c>
      <c r="E177" s="798">
        <v>575970</v>
      </c>
      <c r="F177" s="798">
        <v>1044149</v>
      </c>
      <c r="G177" s="798">
        <v>1041844</v>
      </c>
      <c r="H177" s="797">
        <v>1657151</v>
      </c>
      <c r="I177" s="797">
        <v>2066986</v>
      </c>
      <c r="J177" s="797">
        <v>1873776</v>
      </c>
      <c r="K177" s="878">
        <v>2750742</v>
      </c>
      <c r="L177" s="878">
        <v>3614939</v>
      </c>
      <c r="M177" s="877">
        <v>3455581</v>
      </c>
      <c r="N177" s="904">
        <v>2640840</v>
      </c>
      <c r="O177" s="904">
        <v>3593734</v>
      </c>
      <c r="P177" s="904">
        <v>573375</v>
      </c>
      <c r="Q177" s="1112">
        <v>4721862</v>
      </c>
      <c r="R177" s="1115">
        <v>3210059</v>
      </c>
      <c r="S177" s="1211">
        <v>4610725</v>
      </c>
      <c r="T177" s="1211">
        <v>4747564</v>
      </c>
      <c r="U177" s="1211">
        <v>6294269</v>
      </c>
    </row>
    <row r="178" spans="1:22" ht="10.5" customHeight="1" x14ac:dyDescent="0.2">
      <c r="B178" s="607" t="s">
        <v>85</v>
      </c>
      <c r="C178" s="196"/>
      <c r="D178" s="798">
        <v>183572</v>
      </c>
      <c r="E178" s="798">
        <v>189970</v>
      </c>
      <c r="F178" s="798">
        <v>310687</v>
      </c>
      <c r="G178" s="798">
        <v>294566</v>
      </c>
      <c r="H178" s="797">
        <v>335496</v>
      </c>
      <c r="I178" s="797">
        <v>413823</v>
      </c>
      <c r="J178" s="797">
        <v>486899</v>
      </c>
      <c r="K178" s="878">
        <v>663835</v>
      </c>
      <c r="L178" s="878">
        <v>722147</v>
      </c>
      <c r="M178" s="877">
        <v>705258</v>
      </c>
      <c r="N178" s="904">
        <v>676051</v>
      </c>
      <c r="O178" s="904">
        <v>912713</v>
      </c>
      <c r="P178" s="904">
        <v>182514</v>
      </c>
      <c r="Q178" s="1112">
        <v>1640803</v>
      </c>
      <c r="R178" s="1115">
        <v>1473526</v>
      </c>
      <c r="S178" s="1211">
        <v>1569350</v>
      </c>
      <c r="T178" s="1211">
        <v>1634651</v>
      </c>
      <c r="U178" s="1211">
        <v>1772640</v>
      </c>
    </row>
    <row r="179" spans="1:22" ht="10.5" customHeight="1" x14ac:dyDescent="0.2">
      <c r="A179" s="2014">
        <v>88</v>
      </c>
      <c r="B179" s="607" t="s">
        <v>434</v>
      </c>
      <c r="C179" s="196"/>
      <c r="D179" s="798">
        <v>180170</v>
      </c>
      <c r="E179" s="798">
        <v>189128</v>
      </c>
      <c r="F179" s="798">
        <v>230350</v>
      </c>
      <c r="G179" s="798">
        <v>197763</v>
      </c>
      <c r="H179" s="797">
        <v>218871</v>
      </c>
      <c r="I179" s="797">
        <v>273065</v>
      </c>
      <c r="J179" s="797">
        <v>328505</v>
      </c>
      <c r="K179" s="878">
        <v>367914</v>
      </c>
      <c r="L179" s="878">
        <v>426849</v>
      </c>
      <c r="M179" s="877">
        <v>315421</v>
      </c>
      <c r="N179" s="904">
        <v>409840</v>
      </c>
      <c r="O179" s="904">
        <v>485671</v>
      </c>
      <c r="P179" s="904">
        <v>36151</v>
      </c>
      <c r="Q179" s="1112">
        <v>572796</v>
      </c>
      <c r="R179" s="1128">
        <v>565468</v>
      </c>
      <c r="S179" s="1211">
        <v>711003</v>
      </c>
      <c r="T179" s="1211">
        <v>713088</v>
      </c>
      <c r="U179" s="1211">
        <v>826438</v>
      </c>
    </row>
    <row r="180" spans="1:22" ht="10.5" customHeight="1" x14ac:dyDescent="0.2">
      <c r="A180" s="2014"/>
      <c r="B180" s="607" t="s">
        <v>305</v>
      </c>
      <c r="C180" s="196"/>
      <c r="D180" s="798">
        <v>144229</v>
      </c>
      <c r="E180" s="798">
        <v>112768</v>
      </c>
      <c r="F180" s="798">
        <v>139271</v>
      </c>
      <c r="G180" s="798">
        <v>151210</v>
      </c>
      <c r="H180" s="797">
        <v>189240</v>
      </c>
      <c r="I180" s="797">
        <v>181177</v>
      </c>
      <c r="J180" s="797">
        <v>310224</v>
      </c>
      <c r="K180" s="878">
        <v>281183</v>
      </c>
      <c r="L180" s="878">
        <v>373714</v>
      </c>
      <c r="M180" s="877">
        <v>372865</v>
      </c>
      <c r="N180" s="904">
        <v>536355</v>
      </c>
      <c r="O180" s="904">
        <v>621473</v>
      </c>
      <c r="P180" s="904">
        <v>36038</v>
      </c>
      <c r="Q180" s="1112">
        <v>687441</v>
      </c>
      <c r="R180" s="1128">
        <v>1121833</v>
      </c>
      <c r="S180" s="1211">
        <v>1418804</v>
      </c>
      <c r="T180" s="1211">
        <v>1346254</v>
      </c>
      <c r="U180" s="1211">
        <v>1533220</v>
      </c>
    </row>
    <row r="181" spans="1:22" ht="10.5" customHeight="1" x14ac:dyDescent="0.2">
      <c r="B181" s="607" t="s">
        <v>562</v>
      </c>
      <c r="C181" s="196"/>
      <c r="D181" s="798">
        <v>112138</v>
      </c>
      <c r="E181" s="798">
        <v>117091</v>
      </c>
      <c r="F181" s="798">
        <v>193720</v>
      </c>
      <c r="G181" s="798">
        <v>208360</v>
      </c>
      <c r="H181" s="797">
        <v>267035</v>
      </c>
      <c r="I181" s="797">
        <v>230306</v>
      </c>
      <c r="J181" s="797">
        <v>315015</v>
      </c>
      <c r="K181" s="878">
        <v>359104</v>
      </c>
      <c r="L181" s="878">
        <v>360552</v>
      </c>
      <c r="M181" s="877">
        <v>347802</v>
      </c>
      <c r="N181" s="904">
        <v>279139</v>
      </c>
      <c r="O181" s="904">
        <v>352677</v>
      </c>
      <c r="P181" s="904">
        <v>27897</v>
      </c>
      <c r="Q181" s="1112">
        <v>514791</v>
      </c>
      <c r="R181" s="1128">
        <v>611598</v>
      </c>
      <c r="S181" s="1211">
        <v>593052</v>
      </c>
      <c r="T181" s="1211">
        <v>678027</v>
      </c>
      <c r="U181" s="1211">
        <v>576252</v>
      </c>
    </row>
    <row r="182" spans="1:22" ht="10.5" customHeight="1" x14ac:dyDescent="0.2">
      <c r="B182" s="607" t="s">
        <v>435</v>
      </c>
      <c r="C182" s="196"/>
      <c r="D182" s="798">
        <v>89188</v>
      </c>
      <c r="E182" s="798">
        <v>95016</v>
      </c>
      <c r="F182" s="798">
        <v>94049</v>
      </c>
      <c r="G182" s="798">
        <v>98789</v>
      </c>
      <c r="H182" s="797">
        <v>145133</v>
      </c>
      <c r="I182" s="797">
        <v>178505</v>
      </c>
      <c r="J182" s="797">
        <v>238836</v>
      </c>
      <c r="K182" s="878">
        <v>244180</v>
      </c>
      <c r="L182" s="878">
        <v>317245</v>
      </c>
      <c r="M182" s="877">
        <v>291844</v>
      </c>
      <c r="N182" s="904">
        <v>589996</v>
      </c>
      <c r="O182" s="904">
        <v>1426144</v>
      </c>
      <c r="P182" s="904">
        <v>63575</v>
      </c>
      <c r="Q182" s="1112">
        <v>1647693</v>
      </c>
      <c r="R182" s="1115">
        <v>1962902</v>
      </c>
      <c r="S182" s="1211">
        <v>1958411</v>
      </c>
      <c r="T182" s="1211">
        <v>3144032</v>
      </c>
      <c r="U182" s="1211">
        <v>2422520</v>
      </c>
    </row>
    <row r="183" spans="1:22" ht="10.5" customHeight="1" x14ac:dyDescent="0.2">
      <c r="B183" s="608" t="s">
        <v>60</v>
      </c>
      <c r="C183" s="370"/>
      <c r="D183" s="800">
        <v>1232801</v>
      </c>
      <c r="E183" s="800">
        <v>1529784</v>
      </c>
      <c r="F183" s="800">
        <v>2306179</v>
      </c>
      <c r="G183" s="800">
        <v>2222825</v>
      </c>
      <c r="H183" s="799">
        <v>2130074</v>
      </c>
      <c r="I183" s="799">
        <v>2173480</v>
      </c>
      <c r="J183" s="799">
        <v>2612867</v>
      </c>
      <c r="K183" s="884">
        <v>3538035</v>
      </c>
      <c r="L183" s="884">
        <v>4250138</v>
      </c>
      <c r="M183" s="888">
        <v>4825424</v>
      </c>
      <c r="N183" s="905">
        <v>5131839</v>
      </c>
      <c r="O183" s="905">
        <v>6377698</v>
      </c>
      <c r="P183" s="905">
        <v>55704461</v>
      </c>
      <c r="Q183" s="1113">
        <v>17454558</v>
      </c>
      <c r="R183" s="1116">
        <v>21353985</v>
      </c>
      <c r="S183" s="1212">
        <v>23582705</v>
      </c>
      <c r="T183" s="1212">
        <v>29232992</v>
      </c>
      <c r="U183" s="1212">
        <v>29328026</v>
      </c>
    </row>
    <row r="184" spans="1:22" s="60" customFormat="1" ht="10.5" customHeight="1" x14ac:dyDescent="0.2">
      <c r="B184" s="391" t="s">
        <v>142</v>
      </c>
      <c r="C184" s="370"/>
      <c r="D184" s="800">
        <f t="shared" ref="D184:J184" si="6">SUM(D163:D183)</f>
        <v>9644118</v>
      </c>
      <c r="E184" s="800">
        <f t="shared" si="6"/>
        <v>10704352</v>
      </c>
      <c r="F184" s="800">
        <f t="shared" si="6"/>
        <v>15162615</v>
      </c>
      <c r="G184" s="800">
        <f t="shared" si="6"/>
        <v>13910467</v>
      </c>
      <c r="H184" s="800">
        <f t="shared" si="6"/>
        <v>16415497</v>
      </c>
      <c r="I184" s="800">
        <f t="shared" si="6"/>
        <v>16286418</v>
      </c>
      <c r="J184" s="800">
        <f t="shared" si="6"/>
        <v>20588468</v>
      </c>
      <c r="K184" s="901">
        <f t="shared" ref="K184:O184" si="7">SUM(K163:K183)</f>
        <v>29304473</v>
      </c>
      <c r="L184" s="901">
        <f t="shared" si="7"/>
        <v>38427460</v>
      </c>
      <c r="M184" s="901">
        <f t="shared" si="7"/>
        <v>35039208</v>
      </c>
      <c r="N184" s="901">
        <f t="shared" si="7"/>
        <v>34626782</v>
      </c>
      <c r="O184" s="901">
        <f t="shared" si="7"/>
        <v>44926397</v>
      </c>
      <c r="P184" s="901">
        <v>59563510</v>
      </c>
      <c r="Q184" s="901">
        <v>64251927</v>
      </c>
      <c r="R184" s="901">
        <v>67243245</v>
      </c>
      <c r="S184" s="901">
        <v>75017258</v>
      </c>
      <c r="T184" s="1390">
        <v>90438143</v>
      </c>
      <c r="U184" s="1390">
        <v>85866422</v>
      </c>
    </row>
    <row r="185" spans="1:22" ht="12" customHeight="1" x14ac:dyDescent="0.2">
      <c r="B185" s="380" t="s">
        <v>524</v>
      </c>
      <c r="C185" s="103"/>
      <c r="D185" s="50"/>
      <c r="E185" s="50"/>
      <c r="F185" s="50"/>
      <c r="G185" s="50"/>
      <c r="H185" s="50"/>
      <c r="I185" s="50"/>
      <c r="J185" s="50"/>
      <c r="K185" s="50"/>
      <c r="L185" s="50"/>
      <c r="M185" s="50"/>
      <c r="N185" s="50"/>
      <c r="O185" s="50"/>
      <c r="P185" s="50"/>
      <c r="Q185" s="50"/>
    </row>
    <row r="186" spans="1:22" ht="5.25" customHeight="1" x14ac:dyDescent="0.2">
      <c r="B186" s="380"/>
      <c r="C186" s="103"/>
      <c r="D186" s="50"/>
      <c r="E186" s="50"/>
      <c r="F186" s="50"/>
      <c r="G186" s="50"/>
      <c r="H186" s="50"/>
      <c r="I186" s="50"/>
      <c r="J186" s="50"/>
      <c r="K186" s="50"/>
      <c r="L186" s="50"/>
      <c r="M186" s="50"/>
      <c r="N186" s="50"/>
      <c r="O186" s="50"/>
      <c r="P186" s="50"/>
      <c r="Q186" s="50"/>
    </row>
    <row r="187" spans="1:22" ht="10.5" customHeight="1" x14ac:dyDescent="0.2">
      <c r="B187" s="371" t="s">
        <v>1073</v>
      </c>
      <c r="C187" s="103"/>
      <c r="D187" s="51"/>
      <c r="E187" s="51"/>
      <c r="F187" s="51"/>
      <c r="G187" s="51"/>
      <c r="H187" s="51"/>
      <c r="I187" s="51"/>
      <c r="J187" s="51"/>
      <c r="K187" s="51"/>
      <c r="L187" s="51"/>
      <c r="M187" s="51"/>
      <c r="N187" s="51"/>
      <c r="O187" s="51"/>
      <c r="P187" s="50"/>
      <c r="Q187" s="50"/>
      <c r="R187" s="50"/>
      <c r="S187" s="50"/>
      <c r="T187" s="50"/>
      <c r="U187" s="50"/>
      <c r="V187" s="50"/>
    </row>
    <row r="188" spans="1:22" ht="15.75" customHeight="1" x14ac:dyDescent="0.2">
      <c r="B188" s="103"/>
      <c r="C188" s="103"/>
      <c r="D188" s="50"/>
      <c r="E188" s="50"/>
      <c r="F188" s="50"/>
      <c r="G188" s="50"/>
      <c r="H188" s="50"/>
      <c r="I188" s="50"/>
      <c r="J188" s="50"/>
      <c r="K188" s="50"/>
      <c r="L188" s="50"/>
      <c r="M188" s="50"/>
      <c r="N188" s="50"/>
      <c r="O188" s="50"/>
      <c r="P188" s="50"/>
      <c r="Q188" s="50"/>
      <c r="R188" s="50"/>
      <c r="S188" s="50"/>
      <c r="T188" s="50"/>
      <c r="U188" s="50"/>
      <c r="V188" s="50"/>
    </row>
    <row r="189" spans="1:22" x14ac:dyDescent="0.2">
      <c r="B189" s="50"/>
      <c r="C189" s="50"/>
      <c r="D189" s="50"/>
      <c r="E189" s="50"/>
      <c r="F189" s="50"/>
      <c r="G189" s="50"/>
      <c r="H189" s="50"/>
      <c r="I189" s="50"/>
      <c r="J189" s="50"/>
      <c r="K189" s="50"/>
      <c r="L189" s="50"/>
      <c r="M189" s="50"/>
      <c r="N189" s="50"/>
      <c r="O189" s="50"/>
      <c r="P189" s="50"/>
      <c r="Q189" s="50"/>
      <c r="R189" s="50"/>
      <c r="S189" s="50"/>
      <c r="T189" s="50"/>
      <c r="U189" s="50"/>
      <c r="V189" s="50"/>
    </row>
    <row r="190" spans="1:22" x14ac:dyDescent="0.2">
      <c r="B190" s="50"/>
      <c r="C190" s="50"/>
      <c r="D190" s="50"/>
      <c r="E190" s="104"/>
      <c r="F190" s="50"/>
      <c r="G190" s="50"/>
      <c r="H190" s="50"/>
      <c r="I190" s="50"/>
      <c r="J190" s="50"/>
      <c r="K190" s="50"/>
      <c r="L190" s="50"/>
      <c r="M190" s="50"/>
      <c r="N190" s="50"/>
      <c r="O190" s="50"/>
      <c r="P190" s="50"/>
      <c r="Q190" s="50"/>
      <c r="R190" s="50"/>
      <c r="S190" s="50"/>
      <c r="T190" s="50"/>
      <c r="U190" s="50"/>
      <c r="V190" s="50"/>
    </row>
    <row r="191" spans="1:22" x14ac:dyDescent="0.2">
      <c r="B191" s="50"/>
      <c r="C191" s="50"/>
      <c r="D191" s="50"/>
      <c r="E191" s="50"/>
      <c r="F191" s="50"/>
      <c r="G191" s="50"/>
      <c r="H191" s="50"/>
      <c r="I191" s="50"/>
      <c r="J191" s="50"/>
      <c r="K191" s="50"/>
      <c r="L191" s="50"/>
      <c r="M191" s="50"/>
      <c r="N191" s="50"/>
      <c r="O191" s="50"/>
      <c r="P191" s="50"/>
      <c r="Q191" s="50"/>
      <c r="R191" s="50"/>
      <c r="S191" s="50"/>
      <c r="T191" s="50"/>
      <c r="U191" s="50"/>
      <c r="V191" s="50"/>
    </row>
    <row r="192" spans="1:22" x14ac:dyDescent="0.2">
      <c r="B192" s="50"/>
      <c r="C192" s="50"/>
      <c r="D192" s="50"/>
      <c r="E192" s="50"/>
      <c r="F192" s="50"/>
      <c r="G192" s="50"/>
      <c r="H192" s="50"/>
      <c r="I192" s="50"/>
      <c r="J192" s="50"/>
      <c r="K192" s="50"/>
      <c r="L192" s="50"/>
      <c r="M192" s="50"/>
      <c r="N192" s="50"/>
      <c r="O192" s="50"/>
      <c r="P192" s="50"/>
      <c r="Q192" s="50"/>
      <c r="R192" s="50"/>
      <c r="S192" s="50"/>
      <c r="T192" s="50"/>
      <c r="U192" s="50"/>
      <c r="V192" s="50"/>
    </row>
    <row r="193" spans="2:22" x14ac:dyDescent="0.2">
      <c r="B193" s="50"/>
      <c r="C193" s="50"/>
      <c r="D193" s="50"/>
      <c r="E193" s="50"/>
      <c r="F193" s="50"/>
      <c r="G193" s="50"/>
      <c r="H193" s="50"/>
      <c r="I193" s="50"/>
      <c r="J193" s="50"/>
      <c r="K193" s="50"/>
      <c r="L193" s="50"/>
      <c r="M193" s="50"/>
      <c r="N193" s="50"/>
      <c r="O193" s="50"/>
      <c r="P193" s="50"/>
      <c r="Q193" s="50"/>
      <c r="R193" s="50"/>
      <c r="S193" s="50"/>
      <c r="T193" s="50"/>
      <c r="U193" s="50"/>
      <c r="V193" s="50"/>
    </row>
    <row r="194" spans="2:22" x14ac:dyDescent="0.2">
      <c r="B194" s="50"/>
      <c r="C194" s="50"/>
      <c r="D194" s="50"/>
      <c r="E194" s="50"/>
      <c r="F194" s="50"/>
      <c r="G194" s="50"/>
      <c r="H194" s="50"/>
      <c r="I194" s="50"/>
      <c r="J194" s="50"/>
      <c r="K194" s="50"/>
      <c r="L194" s="50"/>
      <c r="M194" s="50"/>
      <c r="N194" s="50"/>
      <c r="O194" s="50"/>
      <c r="P194" s="50"/>
      <c r="Q194" s="50"/>
      <c r="R194" s="50"/>
      <c r="S194" s="50"/>
      <c r="T194" s="50"/>
      <c r="U194" s="50"/>
      <c r="V194" s="50"/>
    </row>
    <row r="195" spans="2:22" x14ac:dyDescent="0.2">
      <c r="B195" s="50"/>
      <c r="C195" s="50"/>
      <c r="D195" s="50"/>
      <c r="E195" s="50"/>
      <c r="F195" s="50"/>
      <c r="G195" s="50"/>
      <c r="H195" s="50"/>
      <c r="I195" s="50"/>
      <c r="J195" s="50"/>
      <c r="K195" s="50"/>
      <c r="L195" s="50"/>
      <c r="M195" s="50"/>
      <c r="N195" s="50"/>
      <c r="O195" s="50"/>
      <c r="P195" s="50"/>
      <c r="Q195" s="50"/>
      <c r="R195" s="50"/>
      <c r="S195" s="50"/>
      <c r="T195" s="50"/>
      <c r="U195" s="50"/>
      <c r="V195" s="50"/>
    </row>
    <row r="196" spans="2:22" x14ac:dyDescent="0.2">
      <c r="B196" s="50"/>
      <c r="C196" s="50"/>
      <c r="D196" s="50"/>
      <c r="E196" s="50"/>
      <c r="F196" s="50"/>
      <c r="G196" s="50"/>
      <c r="H196" s="50"/>
      <c r="I196" s="50"/>
      <c r="J196" s="50"/>
      <c r="K196" s="50"/>
      <c r="L196" s="50"/>
      <c r="M196" s="50"/>
      <c r="N196" s="50"/>
      <c r="O196" s="50"/>
      <c r="P196" s="50"/>
      <c r="Q196" s="50"/>
      <c r="R196" s="50"/>
      <c r="S196" s="50"/>
      <c r="T196" s="50"/>
      <c r="U196" s="50"/>
      <c r="V196" s="50"/>
    </row>
    <row r="197" spans="2:22" x14ac:dyDescent="0.2">
      <c r="B197" s="50"/>
      <c r="C197" s="50"/>
      <c r="D197" s="50"/>
      <c r="E197" s="50"/>
      <c r="F197" s="50"/>
      <c r="G197" s="50"/>
      <c r="H197" s="50"/>
      <c r="I197" s="50"/>
      <c r="J197" s="50"/>
      <c r="K197" s="50"/>
      <c r="L197" s="50"/>
      <c r="M197" s="50"/>
      <c r="N197" s="50"/>
      <c r="O197" s="50"/>
      <c r="P197" s="50"/>
      <c r="Q197" s="50"/>
      <c r="R197" s="50"/>
      <c r="S197" s="50"/>
      <c r="T197" s="50"/>
      <c r="U197" s="50"/>
      <c r="V197" s="50"/>
    </row>
    <row r="198" spans="2:22" x14ac:dyDescent="0.2">
      <c r="B198" s="50"/>
      <c r="C198" s="50"/>
      <c r="D198" s="50"/>
      <c r="E198" s="50"/>
      <c r="F198" s="50"/>
      <c r="G198" s="50"/>
      <c r="H198" s="50"/>
      <c r="I198" s="50"/>
      <c r="J198" s="50"/>
      <c r="K198" s="50"/>
      <c r="L198" s="50"/>
      <c r="M198" s="50"/>
      <c r="N198" s="50"/>
      <c r="O198" s="50"/>
      <c r="P198" s="50"/>
      <c r="Q198" s="50"/>
      <c r="R198" s="50"/>
      <c r="S198" s="50"/>
      <c r="T198" s="50"/>
      <c r="U198" s="50"/>
      <c r="V198" s="50"/>
    </row>
    <row r="199" spans="2:22" x14ac:dyDescent="0.2">
      <c r="B199" s="50"/>
      <c r="C199" s="50"/>
      <c r="D199" s="50"/>
      <c r="E199" s="50"/>
      <c r="F199" s="50"/>
      <c r="G199" s="50"/>
      <c r="H199" s="50"/>
      <c r="I199" s="50"/>
      <c r="J199" s="50"/>
      <c r="K199" s="50"/>
      <c r="L199" s="50"/>
      <c r="M199" s="50"/>
      <c r="N199" s="50"/>
      <c r="O199" s="50"/>
      <c r="P199" s="50"/>
      <c r="Q199" s="50"/>
      <c r="R199" s="50"/>
      <c r="S199" s="50"/>
      <c r="T199" s="50"/>
      <c r="U199" s="50"/>
      <c r="V199" s="50"/>
    </row>
    <row r="200" spans="2:22" x14ac:dyDescent="0.2">
      <c r="B200" s="50"/>
      <c r="C200" s="50"/>
      <c r="D200" s="50"/>
      <c r="E200" s="50"/>
      <c r="F200" s="50"/>
      <c r="G200" s="50"/>
      <c r="H200" s="50"/>
      <c r="I200" s="50"/>
      <c r="J200" s="50"/>
      <c r="K200" s="50"/>
      <c r="L200" s="50"/>
      <c r="M200" s="50"/>
      <c r="N200" s="50"/>
      <c r="O200" s="50"/>
      <c r="P200" s="50"/>
      <c r="Q200" s="50"/>
      <c r="R200" s="50"/>
      <c r="S200" s="50"/>
      <c r="T200" s="50"/>
      <c r="U200" s="50"/>
      <c r="V200" s="50"/>
    </row>
    <row r="201" spans="2:22" x14ac:dyDescent="0.2">
      <c r="B201" s="50"/>
      <c r="C201" s="50"/>
      <c r="D201" s="50"/>
      <c r="E201" s="50"/>
      <c r="F201" s="50"/>
      <c r="G201" s="50"/>
      <c r="H201" s="50"/>
      <c r="I201" s="50"/>
      <c r="J201" s="50"/>
      <c r="K201" s="50"/>
      <c r="L201" s="50"/>
      <c r="M201" s="50"/>
      <c r="N201" s="50"/>
      <c r="O201" s="50"/>
      <c r="P201" s="50"/>
      <c r="Q201" s="50"/>
      <c r="R201" s="50"/>
      <c r="S201" s="50"/>
      <c r="T201" s="50"/>
      <c r="U201" s="50"/>
      <c r="V201" s="50"/>
    </row>
    <row r="202" spans="2:22" x14ac:dyDescent="0.2">
      <c r="B202" s="50"/>
      <c r="C202" s="50"/>
      <c r="D202" s="50"/>
      <c r="E202" s="50"/>
      <c r="F202" s="50"/>
      <c r="G202" s="50"/>
      <c r="H202" s="50"/>
      <c r="I202" s="50"/>
      <c r="J202" s="50"/>
      <c r="K202" s="50"/>
      <c r="L202" s="50"/>
      <c r="M202" s="50"/>
      <c r="N202" s="50"/>
      <c r="O202" s="50"/>
      <c r="P202" s="50"/>
      <c r="Q202" s="50"/>
      <c r="R202" s="50"/>
      <c r="S202" s="50"/>
      <c r="T202" s="50"/>
      <c r="U202" s="50"/>
      <c r="V202" s="50"/>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4">
    <mergeCell ref="A179:A180"/>
    <mergeCell ref="B79:E79"/>
    <mergeCell ref="A81:A82"/>
    <mergeCell ref="B161:C162"/>
    <mergeCell ref="B129:I129"/>
    <mergeCell ref="B89:E89"/>
    <mergeCell ref="B130:E131"/>
    <mergeCell ref="B86:E86"/>
    <mergeCell ref="B134:E134"/>
    <mergeCell ref="B139:E139"/>
    <mergeCell ref="A148:A149"/>
    <mergeCell ref="B87:E87"/>
    <mergeCell ref="A83:A84"/>
    <mergeCell ref="A117:A118"/>
    <mergeCell ref="B85:E85"/>
    <mergeCell ref="D162:U162"/>
    <mergeCell ref="F131:W131"/>
    <mergeCell ref="B60:D60"/>
    <mergeCell ref="B66:F67"/>
    <mergeCell ref="B80:F80"/>
    <mergeCell ref="B82:F82"/>
    <mergeCell ref="B74:E74"/>
    <mergeCell ref="B75:E75"/>
    <mergeCell ref="B77:E77"/>
    <mergeCell ref="B68:E68"/>
    <mergeCell ref="B69:E69"/>
    <mergeCell ref="B70:E70"/>
    <mergeCell ref="B71:D71"/>
    <mergeCell ref="B72:E72"/>
    <mergeCell ref="B73:E73"/>
    <mergeCell ref="G67:X67"/>
    <mergeCell ref="D101:U101"/>
    <mergeCell ref="B100:C101"/>
    <mergeCell ref="B83:E83"/>
    <mergeCell ref="B84:E84"/>
    <mergeCell ref="B1:H1"/>
    <mergeCell ref="C5:H5"/>
    <mergeCell ref="B2:B5"/>
    <mergeCell ref="C2:D2"/>
    <mergeCell ref="E2:H2"/>
    <mergeCell ref="C3:C4"/>
    <mergeCell ref="D3:D4"/>
    <mergeCell ref="F3:H3"/>
    <mergeCell ref="E3:E4"/>
  </mergeCells>
  <phoneticPr fontId="0" type="noConversion"/>
  <pageMargins left="0.24" right="0.34" top="1" bottom="1" header="0.5" footer="0.5"/>
  <pageSetup paperSize="9" scale="64" orientation="landscape" r:id="rId2"/>
  <headerFooter alignWithMargins="0"/>
  <rowBreaks count="4" manualBreakCount="4">
    <brk id="64" max="16383" man="1"/>
    <brk id="98" max="16383" man="1"/>
    <brk id="128" max="16383" man="1"/>
    <brk id="159" max="16383" man="1"/>
  </rowBreaks>
  <ignoredErrors>
    <ignoredError sqref="B32:B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9"/>
  <sheetViews>
    <sheetView view="pageBreakPreview" topLeftCell="A905" zoomScale="124" zoomScaleNormal="100" zoomScaleSheetLayoutView="124" workbookViewId="0">
      <selection activeCell="G585" sqref="G585"/>
    </sheetView>
  </sheetViews>
  <sheetFormatPr defaultRowHeight="11.25" x14ac:dyDescent="0.2"/>
  <cols>
    <col min="1" max="1" width="1.5703125" style="47" customWidth="1"/>
    <col min="2" max="2" width="8" style="47" customWidth="1"/>
    <col min="3" max="16" width="8.7109375" style="47" customWidth="1"/>
    <col min="17" max="16384" width="9.140625" style="47"/>
  </cols>
  <sheetData>
    <row r="1" spans="2:8" x14ac:dyDescent="0.2">
      <c r="B1" s="60" t="s">
        <v>976</v>
      </c>
      <c r="G1" s="236"/>
      <c r="H1" s="236"/>
    </row>
    <row r="2" spans="2:8" ht="23.25" customHeight="1" x14ac:dyDescent="0.2">
      <c r="B2" s="1672" t="s">
        <v>514</v>
      </c>
      <c r="C2" s="255" t="s">
        <v>440</v>
      </c>
      <c r="D2" s="255" t="s">
        <v>441</v>
      </c>
      <c r="E2" s="255" t="s">
        <v>442</v>
      </c>
      <c r="F2" s="255" t="s">
        <v>142</v>
      </c>
      <c r="G2" s="255" t="s">
        <v>890</v>
      </c>
      <c r="H2" s="255" t="s">
        <v>978</v>
      </c>
    </row>
    <row r="3" spans="2:8" x14ac:dyDescent="0.2">
      <c r="B3" s="1673"/>
      <c r="C3" s="1636" t="s">
        <v>1417</v>
      </c>
      <c r="D3" s="1639"/>
      <c r="E3" s="1639"/>
      <c r="F3" s="1639"/>
      <c r="G3" s="1639"/>
      <c r="H3" s="1640"/>
    </row>
    <row r="4" spans="2:8" x14ac:dyDescent="0.2">
      <c r="B4" s="396" t="s">
        <v>977</v>
      </c>
      <c r="C4" s="913">
        <v>23.5</v>
      </c>
      <c r="D4" s="913">
        <v>26.9</v>
      </c>
      <c r="E4" s="913">
        <v>49.6</v>
      </c>
      <c r="F4" s="913">
        <f>SUM(C4:E4)</f>
        <v>100</v>
      </c>
      <c r="G4" s="913">
        <v>95.6</v>
      </c>
      <c r="H4" s="913">
        <v>4.4000000000000004</v>
      </c>
    </row>
    <row r="5" spans="2:8" ht="10.5" customHeight="1" x14ac:dyDescent="0.2">
      <c r="B5" s="399" t="s">
        <v>148</v>
      </c>
      <c r="C5" s="771">
        <v>77.5</v>
      </c>
      <c r="D5" s="772">
        <v>36.1</v>
      </c>
      <c r="E5" s="772">
        <v>53</v>
      </c>
      <c r="F5" s="772">
        <v>50.8</v>
      </c>
      <c r="G5" s="772">
        <v>50.5</v>
      </c>
      <c r="H5" s="772">
        <v>172.5</v>
      </c>
    </row>
    <row r="6" spans="2:8" ht="10.5" customHeight="1" x14ac:dyDescent="0.2">
      <c r="B6" s="399" t="s">
        <v>149</v>
      </c>
      <c r="C6" s="772">
        <v>90.9</v>
      </c>
      <c r="D6" s="772">
        <v>35.700000000000003</v>
      </c>
      <c r="E6" s="772">
        <v>55.3</v>
      </c>
      <c r="F6" s="772">
        <v>55.5</v>
      </c>
      <c r="G6" s="772">
        <v>57.4</v>
      </c>
      <c r="H6" s="772">
        <v>202.7</v>
      </c>
    </row>
    <row r="7" spans="2:8" ht="10.5" customHeight="1" x14ac:dyDescent="0.2">
      <c r="B7" s="399" t="s">
        <v>150</v>
      </c>
      <c r="C7" s="772">
        <v>95.4</v>
      </c>
      <c r="D7" s="772">
        <v>36.799999999999997</v>
      </c>
      <c r="E7" s="772">
        <v>58.4</v>
      </c>
      <c r="F7" s="772">
        <v>58.3</v>
      </c>
      <c r="G7" s="772">
        <v>58.8</v>
      </c>
      <c r="H7" s="772">
        <v>230.2</v>
      </c>
    </row>
    <row r="8" spans="2:8" ht="10.5" customHeight="1" x14ac:dyDescent="0.2">
      <c r="B8" s="399" t="s">
        <v>748</v>
      </c>
      <c r="C8" s="772">
        <v>88.2</v>
      </c>
      <c r="D8" s="772">
        <v>39</v>
      </c>
      <c r="E8" s="772">
        <v>59.9</v>
      </c>
      <c r="F8" s="772">
        <v>57.6</v>
      </c>
      <c r="G8" s="772">
        <v>56.8</v>
      </c>
      <c r="H8" s="772">
        <v>248.6</v>
      </c>
    </row>
    <row r="9" spans="2:8" ht="10.5" customHeight="1" x14ac:dyDescent="0.2">
      <c r="B9" s="399" t="s">
        <v>749</v>
      </c>
      <c r="C9" s="772">
        <v>96.3</v>
      </c>
      <c r="D9" s="772">
        <v>41.3</v>
      </c>
      <c r="E9" s="772">
        <v>63.8</v>
      </c>
      <c r="F9" s="772">
        <v>61.6</v>
      </c>
      <c r="G9" s="772">
        <v>63.8</v>
      </c>
      <c r="H9" s="772">
        <v>253.2</v>
      </c>
    </row>
    <row r="10" spans="2:8" ht="10.5" customHeight="1" x14ac:dyDescent="0.2">
      <c r="B10" s="399"/>
      <c r="C10" s="773"/>
      <c r="D10" s="773"/>
      <c r="E10" s="773"/>
      <c r="F10" s="773"/>
      <c r="G10" s="773"/>
      <c r="H10" s="773"/>
    </row>
    <row r="11" spans="2:8" ht="10.5" customHeight="1" x14ac:dyDescent="0.2">
      <c r="B11" s="399" t="s">
        <v>750</v>
      </c>
      <c r="C11" s="772">
        <v>117.6</v>
      </c>
      <c r="D11" s="772">
        <v>42.4</v>
      </c>
      <c r="E11" s="772">
        <v>59.1</v>
      </c>
      <c r="F11" s="772">
        <v>66.400000000000006</v>
      </c>
      <c r="G11" s="772">
        <v>66.400000000000006</v>
      </c>
      <c r="H11" s="772">
        <v>241.7</v>
      </c>
    </row>
    <row r="12" spans="2:8" ht="10.5" customHeight="1" x14ac:dyDescent="0.2">
      <c r="B12" s="399" t="s">
        <v>751</v>
      </c>
      <c r="C12" s="772">
        <v>93.6</v>
      </c>
      <c r="D12" s="772">
        <v>48.2</v>
      </c>
      <c r="E12" s="772">
        <v>63.8</v>
      </c>
      <c r="F12" s="772">
        <v>62.4</v>
      </c>
      <c r="G12" s="772">
        <v>61.6</v>
      </c>
      <c r="H12" s="772">
        <v>241.7</v>
      </c>
    </row>
    <row r="13" spans="2:8" ht="10.5" customHeight="1" x14ac:dyDescent="0.2">
      <c r="B13" s="399" t="s">
        <v>752</v>
      </c>
      <c r="C13" s="772">
        <v>65.099999999999994</v>
      </c>
      <c r="D13" s="772">
        <v>46.4</v>
      </c>
      <c r="E13" s="772">
        <v>69.900000000000006</v>
      </c>
      <c r="F13" s="772">
        <v>56.2</v>
      </c>
      <c r="G13" s="772">
        <v>55.4</v>
      </c>
      <c r="H13" s="772">
        <v>244</v>
      </c>
    </row>
    <row r="14" spans="2:8" ht="10.5" customHeight="1" x14ac:dyDescent="0.2">
      <c r="B14" s="399" t="s">
        <v>753</v>
      </c>
      <c r="C14" s="772">
        <v>68.599999999999994</v>
      </c>
      <c r="D14" s="772">
        <v>46.4</v>
      </c>
      <c r="E14" s="772">
        <v>71.400000000000006</v>
      </c>
      <c r="F14" s="772">
        <v>57.6</v>
      </c>
      <c r="G14" s="772">
        <v>54.7</v>
      </c>
      <c r="H14" s="772">
        <v>241.7</v>
      </c>
    </row>
    <row r="15" spans="2:8" ht="10.5" customHeight="1" x14ac:dyDescent="0.2">
      <c r="B15" s="399" t="s">
        <v>754</v>
      </c>
      <c r="C15" s="772">
        <v>87.4</v>
      </c>
      <c r="D15" s="772">
        <v>47</v>
      </c>
      <c r="E15" s="772">
        <v>71.400000000000006</v>
      </c>
      <c r="F15" s="772">
        <v>63</v>
      </c>
      <c r="G15" s="772">
        <v>64.400000000000006</v>
      </c>
      <c r="H15" s="772">
        <v>241.7</v>
      </c>
    </row>
    <row r="16" spans="2:8" ht="10.5" customHeight="1" x14ac:dyDescent="0.2">
      <c r="B16" s="399"/>
      <c r="C16" s="773"/>
      <c r="D16" s="773"/>
      <c r="E16" s="773"/>
      <c r="F16" s="773"/>
      <c r="G16" s="773"/>
      <c r="H16" s="773"/>
    </row>
    <row r="17" spans="2:8" ht="10.5" customHeight="1" x14ac:dyDescent="0.2">
      <c r="B17" s="399" t="s">
        <v>755</v>
      </c>
      <c r="C17" s="1022">
        <v>90.9</v>
      </c>
      <c r="D17" s="1022">
        <v>46.4</v>
      </c>
      <c r="E17" s="1023">
        <v>67.599999999999994</v>
      </c>
      <c r="F17" s="1022">
        <v>63</v>
      </c>
      <c r="G17" s="1022">
        <v>61.6</v>
      </c>
      <c r="H17" s="1022">
        <v>237.1</v>
      </c>
    </row>
    <row r="18" spans="2:8" ht="10.5" customHeight="1" x14ac:dyDescent="0.2">
      <c r="B18" s="399" t="s">
        <v>756</v>
      </c>
      <c r="C18" s="1022">
        <v>92.7</v>
      </c>
      <c r="D18" s="1022">
        <v>48.7</v>
      </c>
      <c r="E18" s="1023">
        <v>66.8</v>
      </c>
      <c r="F18" s="1022">
        <v>63.6</v>
      </c>
      <c r="G18" s="1022">
        <v>64.400000000000006</v>
      </c>
      <c r="H18" s="1022">
        <v>227.9</v>
      </c>
    </row>
    <row r="19" spans="2:8" ht="10.5" customHeight="1" x14ac:dyDescent="0.2">
      <c r="B19" s="399" t="s">
        <v>757</v>
      </c>
      <c r="C19" s="1022">
        <v>98.1</v>
      </c>
      <c r="D19" s="1022">
        <v>52.1</v>
      </c>
      <c r="E19" s="1023">
        <v>69.099999999999994</v>
      </c>
      <c r="F19" s="1022">
        <v>66.400000000000006</v>
      </c>
      <c r="G19" s="1022">
        <v>67.900000000000006</v>
      </c>
      <c r="H19" s="1022">
        <v>234.8</v>
      </c>
    </row>
    <row r="20" spans="2:8" ht="10.5" customHeight="1" x14ac:dyDescent="0.2">
      <c r="B20" s="399" t="s">
        <v>758</v>
      </c>
      <c r="C20" s="1022">
        <v>107</v>
      </c>
      <c r="D20" s="1022">
        <v>57.7</v>
      </c>
      <c r="E20" s="1023">
        <v>71.400000000000006</v>
      </c>
      <c r="F20" s="1022">
        <v>71.099999999999994</v>
      </c>
      <c r="G20" s="1022">
        <v>73.400000000000006</v>
      </c>
      <c r="H20" s="1022">
        <v>237.1</v>
      </c>
    </row>
    <row r="21" spans="2:8" ht="10.5" customHeight="1" x14ac:dyDescent="0.2">
      <c r="B21" s="399" t="s">
        <v>759</v>
      </c>
      <c r="C21" s="1022">
        <v>89.3</v>
      </c>
      <c r="D21" s="1022">
        <v>56.6</v>
      </c>
      <c r="E21" s="1023">
        <v>76</v>
      </c>
      <c r="F21" s="1022">
        <v>67</v>
      </c>
      <c r="G21" s="1022">
        <v>68.5</v>
      </c>
      <c r="H21" s="1022">
        <v>232.5</v>
      </c>
    </row>
    <row r="22" spans="2:8" ht="10.5" customHeight="1" x14ac:dyDescent="0.2">
      <c r="B22" s="399"/>
      <c r="C22" s="1024"/>
      <c r="D22" s="1024"/>
      <c r="E22" s="1025"/>
      <c r="F22" s="1024"/>
      <c r="G22" s="1024"/>
      <c r="H22" s="1024"/>
    </row>
    <row r="23" spans="2:8" ht="10.5" customHeight="1" x14ac:dyDescent="0.2">
      <c r="B23" s="399" t="s">
        <v>760</v>
      </c>
      <c r="C23" s="1022">
        <v>89.3</v>
      </c>
      <c r="D23" s="1022">
        <v>59.4</v>
      </c>
      <c r="E23" s="1023">
        <v>79.400000000000006</v>
      </c>
      <c r="F23" s="1022">
        <v>69.5</v>
      </c>
      <c r="G23" s="1022">
        <v>75</v>
      </c>
      <c r="H23" s="1022">
        <v>226.5</v>
      </c>
    </row>
    <row r="24" spans="2:8" ht="10.5" customHeight="1" x14ac:dyDescent="0.2">
      <c r="B24" s="399" t="s">
        <v>761</v>
      </c>
      <c r="C24" s="1022">
        <v>70.7</v>
      </c>
      <c r="D24" s="1022">
        <v>58.7</v>
      </c>
      <c r="E24" s="1023">
        <v>81.5</v>
      </c>
      <c r="F24" s="1022">
        <v>65.5</v>
      </c>
      <c r="G24" s="1022">
        <v>68.5</v>
      </c>
      <c r="H24" s="1022">
        <v>209.2</v>
      </c>
    </row>
    <row r="25" spans="2:8" ht="10.5" customHeight="1" x14ac:dyDescent="0.2">
      <c r="B25" s="399" t="s">
        <v>449</v>
      </c>
      <c r="C25" s="1022">
        <v>83.7</v>
      </c>
      <c r="D25" s="1022">
        <v>57</v>
      </c>
      <c r="E25" s="1023">
        <v>78.2</v>
      </c>
      <c r="F25" s="1022">
        <v>67</v>
      </c>
      <c r="G25" s="1022">
        <v>73.599999999999994</v>
      </c>
      <c r="H25" s="1022">
        <v>192.7</v>
      </c>
    </row>
    <row r="26" spans="2:8" ht="10.5" customHeight="1" x14ac:dyDescent="0.2">
      <c r="B26" s="399" t="s">
        <v>450</v>
      </c>
      <c r="C26" s="1022">
        <v>99.6</v>
      </c>
      <c r="D26" s="1022">
        <v>70.400000000000006</v>
      </c>
      <c r="E26" s="1023">
        <v>74.3</v>
      </c>
      <c r="F26" s="1022">
        <v>69.599999999999994</v>
      </c>
      <c r="G26" s="1022">
        <v>77.5</v>
      </c>
      <c r="H26" s="1022">
        <v>181.6</v>
      </c>
    </row>
    <row r="27" spans="2:8" ht="10.5" customHeight="1" x14ac:dyDescent="0.2">
      <c r="B27" s="399" t="s">
        <v>451</v>
      </c>
      <c r="C27" s="1022">
        <v>66.599999999999994</v>
      </c>
      <c r="D27" s="1022">
        <v>59.3</v>
      </c>
      <c r="E27" s="1023">
        <v>68.599999999999994</v>
      </c>
      <c r="F27" s="1022">
        <v>62.3</v>
      </c>
      <c r="G27" s="1022">
        <v>63.3</v>
      </c>
      <c r="H27" s="1022">
        <v>156</v>
      </c>
    </row>
    <row r="28" spans="2:8" ht="10.5" customHeight="1" x14ac:dyDescent="0.2">
      <c r="B28" s="399"/>
      <c r="C28" s="1024"/>
      <c r="D28" s="1024"/>
      <c r="E28" s="1025"/>
      <c r="F28" s="1024"/>
      <c r="G28" s="1024"/>
      <c r="H28" s="1024"/>
    </row>
    <row r="29" spans="2:8" ht="10.5" customHeight="1" x14ac:dyDescent="0.2">
      <c r="B29" s="399" t="s">
        <v>320</v>
      </c>
      <c r="C29" s="1022">
        <v>92.2</v>
      </c>
      <c r="D29" s="1022">
        <v>73.2</v>
      </c>
      <c r="E29" s="1023">
        <v>63.4</v>
      </c>
      <c r="F29" s="1022">
        <v>72.5</v>
      </c>
      <c r="G29" s="1022">
        <v>71</v>
      </c>
      <c r="H29" s="1022">
        <v>101.8</v>
      </c>
    </row>
    <row r="30" spans="2:8" ht="10.5" customHeight="1" x14ac:dyDescent="0.2">
      <c r="B30" s="399" t="s">
        <v>321</v>
      </c>
      <c r="C30" s="1022">
        <v>97.6</v>
      </c>
      <c r="D30" s="1022">
        <v>75.5</v>
      </c>
      <c r="E30" s="1023">
        <v>63.5</v>
      </c>
      <c r="F30" s="1022">
        <v>74.5</v>
      </c>
      <c r="G30" s="1022">
        <v>72.3</v>
      </c>
      <c r="H30" s="1022">
        <v>108.2</v>
      </c>
    </row>
    <row r="31" spans="2:8" ht="10.5" customHeight="1" x14ac:dyDescent="0.2">
      <c r="B31" s="399" t="s">
        <v>322</v>
      </c>
      <c r="C31" s="1022">
        <v>86.4</v>
      </c>
      <c r="D31" s="1022">
        <v>77.7</v>
      </c>
      <c r="E31" s="1023">
        <v>64.2</v>
      </c>
      <c r="F31" s="1022">
        <v>72.099999999999994</v>
      </c>
      <c r="G31" s="1022">
        <v>69.400000000000006</v>
      </c>
      <c r="H31" s="1022">
        <v>102.5</v>
      </c>
    </row>
    <row r="32" spans="2:8" ht="10.5" customHeight="1" x14ac:dyDescent="0.2">
      <c r="B32" s="399" t="s">
        <v>323</v>
      </c>
      <c r="C32" s="1022">
        <v>93.7</v>
      </c>
      <c r="D32" s="1022">
        <v>79.2</v>
      </c>
      <c r="E32" s="1023">
        <v>66.2</v>
      </c>
      <c r="F32" s="1022">
        <v>75.5</v>
      </c>
      <c r="G32" s="1022">
        <v>71.599999999999994</v>
      </c>
      <c r="H32" s="1022">
        <v>109</v>
      </c>
    </row>
    <row r="33" spans="2:8" ht="10.5" customHeight="1" x14ac:dyDescent="0.2">
      <c r="B33" s="399" t="s">
        <v>279</v>
      </c>
      <c r="C33" s="1022">
        <v>108.2</v>
      </c>
      <c r="D33" s="1022">
        <v>81.900000000000006</v>
      </c>
      <c r="E33" s="1023">
        <v>67.7</v>
      </c>
      <c r="F33" s="1022">
        <v>80.8</v>
      </c>
      <c r="G33" s="1022">
        <v>69.099999999999994</v>
      </c>
      <c r="H33" s="1022">
        <v>103.7</v>
      </c>
    </row>
    <row r="34" spans="2:8" ht="10.5" customHeight="1" x14ac:dyDescent="0.2">
      <c r="B34" s="399"/>
      <c r="C34" s="1024"/>
      <c r="D34" s="1024"/>
      <c r="E34" s="1025"/>
      <c r="F34" s="1024"/>
      <c r="G34" s="1024"/>
      <c r="H34" s="1024"/>
    </row>
    <row r="35" spans="2:8" ht="10.5" customHeight="1" x14ac:dyDescent="0.2">
      <c r="B35" s="611" t="s">
        <v>324</v>
      </c>
      <c r="C35" s="1022">
        <v>106.2</v>
      </c>
      <c r="D35" s="1022">
        <v>80.8</v>
      </c>
      <c r="E35" s="1023">
        <v>63.3</v>
      </c>
      <c r="F35" s="1022">
        <v>77.900000000000006</v>
      </c>
      <c r="G35" s="1022">
        <v>75.3</v>
      </c>
      <c r="H35" s="1022">
        <v>127</v>
      </c>
    </row>
    <row r="36" spans="2:8" ht="10.5" customHeight="1" x14ac:dyDescent="0.2">
      <c r="B36" s="611" t="s">
        <v>325</v>
      </c>
      <c r="C36" s="1022">
        <v>113.1</v>
      </c>
      <c r="D36" s="1022">
        <v>83.2</v>
      </c>
      <c r="E36" s="1023">
        <v>66.900000000000006</v>
      </c>
      <c r="F36" s="1022">
        <v>82.1</v>
      </c>
      <c r="G36" s="1022">
        <v>80.3</v>
      </c>
      <c r="H36" s="1022">
        <v>115.9</v>
      </c>
    </row>
    <row r="37" spans="2:8" ht="10.5" customHeight="1" x14ac:dyDescent="0.2">
      <c r="B37" s="611" t="s">
        <v>278</v>
      </c>
      <c r="C37" s="1022">
        <v>105</v>
      </c>
      <c r="D37" s="1022">
        <v>89.4</v>
      </c>
      <c r="E37" s="1023">
        <v>69.099999999999994</v>
      </c>
      <c r="F37" s="1022">
        <v>82.5</v>
      </c>
      <c r="G37" s="1022">
        <v>81.099999999999994</v>
      </c>
      <c r="H37" s="1022">
        <v>109.7</v>
      </c>
    </row>
    <row r="38" spans="2:8" ht="10.5" customHeight="1" x14ac:dyDescent="0.2">
      <c r="B38" s="575" t="s">
        <v>715</v>
      </c>
      <c r="C38" s="1022">
        <v>98.7</v>
      </c>
      <c r="D38" s="1022">
        <v>92.9</v>
      </c>
      <c r="E38" s="1023">
        <v>74.3</v>
      </c>
      <c r="F38" s="1022">
        <v>84.5</v>
      </c>
      <c r="G38" s="1022">
        <v>82.7</v>
      </c>
      <c r="H38" s="1022">
        <v>118.8</v>
      </c>
    </row>
    <row r="39" spans="2:8" ht="10.5" customHeight="1" x14ac:dyDescent="0.2">
      <c r="B39" s="399" t="s">
        <v>743</v>
      </c>
      <c r="C39" s="1022">
        <v>109.5</v>
      </c>
      <c r="D39" s="1022">
        <v>91.1</v>
      </c>
      <c r="E39" s="1023">
        <v>78.900000000000006</v>
      </c>
      <c r="F39" s="1022">
        <v>89.2</v>
      </c>
      <c r="G39" s="1022">
        <v>87.3</v>
      </c>
      <c r="H39" s="1022">
        <v>126.1</v>
      </c>
    </row>
    <row r="40" spans="2:8" ht="10.5" customHeight="1" x14ac:dyDescent="0.2">
      <c r="B40" s="399"/>
      <c r="C40" s="1022"/>
      <c r="D40" s="1022"/>
      <c r="E40" s="1023"/>
      <c r="F40" s="1022"/>
      <c r="G40" s="1022"/>
      <c r="H40" s="1022"/>
    </row>
    <row r="41" spans="2:8" ht="10.5" customHeight="1" x14ac:dyDescent="0.2">
      <c r="B41" s="399" t="s">
        <v>496</v>
      </c>
      <c r="C41" s="1022">
        <v>85.6</v>
      </c>
      <c r="D41" s="1022">
        <v>95.2</v>
      </c>
      <c r="E41" s="1023">
        <v>94</v>
      </c>
      <c r="F41" s="1022">
        <v>92.5</v>
      </c>
      <c r="G41" s="1022">
        <v>91.5</v>
      </c>
      <c r="H41" s="1022">
        <v>111</v>
      </c>
    </row>
    <row r="42" spans="2:8" ht="10.5" customHeight="1" x14ac:dyDescent="0.2">
      <c r="B42" s="399" t="s">
        <v>382</v>
      </c>
      <c r="C42" s="1022">
        <v>81.900000000000006</v>
      </c>
      <c r="D42" s="1022">
        <v>99.3</v>
      </c>
      <c r="E42" s="1023">
        <v>98.4</v>
      </c>
      <c r="F42" s="1022">
        <v>94.9</v>
      </c>
      <c r="G42" s="1022">
        <v>94.5</v>
      </c>
      <c r="H42" s="1022">
        <v>102</v>
      </c>
    </row>
    <row r="43" spans="2:8" ht="10.5" customHeight="1" x14ac:dyDescent="0.2">
      <c r="B43" s="300" t="s">
        <v>795</v>
      </c>
      <c r="C43" s="1022">
        <v>108</v>
      </c>
      <c r="D43" s="1022">
        <v>100.8</v>
      </c>
      <c r="E43" s="1023">
        <v>97.8</v>
      </c>
      <c r="F43" s="1022">
        <v>100.9</v>
      </c>
      <c r="G43" s="1022">
        <v>101.1</v>
      </c>
      <c r="H43" s="1022">
        <v>96.7</v>
      </c>
    </row>
    <row r="44" spans="2:8" ht="10.5" customHeight="1" x14ac:dyDescent="0.2">
      <c r="B44" s="291" t="s">
        <v>490</v>
      </c>
      <c r="C44" s="1022">
        <v>107.5</v>
      </c>
      <c r="D44" s="1022">
        <v>99.7</v>
      </c>
      <c r="E44" s="1023">
        <v>100.7</v>
      </c>
      <c r="F44" s="1022">
        <v>102</v>
      </c>
      <c r="G44" s="1022">
        <v>102.4</v>
      </c>
      <c r="H44" s="1022">
        <v>94.1</v>
      </c>
    </row>
    <row r="45" spans="2:8" ht="10.5" customHeight="1" x14ac:dyDescent="0.2">
      <c r="B45" s="291" t="s">
        <v>709</v>
      </c>
      <c r="C45" s="1022">
        <v>105.4</v>
      </c>
      <c r="D45" s="1022">
        <v>100.3</v>
      </c>
      <c r="E45" s="1023">
        <v>104.4</v>
      </c>
      <c r="F45" s="1022">
        <v>103.5</v>
      </c>
      <c r="G45" s="1022">
        <v>103.6</v>
      </c>
      <c r="H45" s="1022">
        <v>101.5</v>
      </c>
    </row>
    <row r="46" spans="2:8" ht="10.5" customHeight="1" x14ac:dyDescent="0.2">
      <c r="B46" s="291"/>
      <c r="C46" s="1022"/>
      <c r="D46" s="1022"/>
      <c r="E46" s="1023"/>
      <c r="F46" s="1022"/>
      <c r="G46" s="1022"/>
      <c r="H46" s="1022"/>
    </row>
    <row r="47" spans="2:8" ht="10.5" customHeight="1" x14ac:dyDescent="0.2">
      <c r="B47" s="615" t="s">
        <v>332</v>
      </c>
      <c r="C47" s="1022" t="s">
        <v>1548</v>
      </c>
      <c r="D47" s="1022" t="s">
        <v>1509</v>
      </c>
      <c r="E47" s="1023" t="s">
        <v>1549</v>
      </c>
      <c r="F47" s="1022" t="s">
        <v>1550</v>
      </c>
      <c r="G47" s="1022" t="s">
        <v>1551</v>
      </c>
      <c r="H47" s="1022" t="s">
        <v>1552</v>
      </c>
    </row>
    <row r="48" spans="2:8" ht="10.5" customHeight="1" x14ac:dyDescent="0.2">
      <c r="B48" s="615" t="s">
        <v>335</v>
      </c>
      <c r="C48" s="1022" t="s">
        <v>1509</v>
      </c>
      <c r="D48" s="1022" t="s">
        <v>1553</v>
      </c>
      <c r="E48" s="1023" t="s">
        <v>1554</v>
      </c>
      <c r="F48" s="1022" t="s">
        <v>1515</v>
      </c>
      <c r="G48" s="1022" t="s">
        <v>1555</v>
      </c>
      <c r="H48" s="1022" t="s">
        <v>1556</v>
      </c>
    </row>
    <row r="49" spans="1:9" ht="10.5" customHeight="1" x14ac:dyDescent="0.2">
      <c r="B49" s="615" t="s">
        <v>1318</v>
      </c>
      <c r="C49" s="1022" t="s">
        <v>1557</v>
      </c>
      <c r="D49" s="1022" t="s">
        <v>1558</v>
      </c>
      <c r="E49" s="1023" t="s">
        <v>1559</v>
      </c>
      <c r="F49" s="1022" t="s">
        <v>1516</v>
      </c>
      <c r="G49" s="1022" t="s">
        <v>1513</v>
      </c>
      <c r="H49" s="1022" t="s">
        <v>1560</v>
      </c>
    </row>
    <row r="50" spans="1:9" ht="10.5" customHeight="1" x14ac:dyDescent="0.2">
      <c r="B50" s="615" t="s">
        <v>1356</v>
      </c>
      <c r="C50" s="1022" t="s">
        <v>1561</v>
      </c>
      <c r="D50" s="1022" t="s">
        <v>1562</v>
      </c>
      <c r="E50" s="1023" t="s">
        <v>1563</v>
      </c>
      <c r="F50" s="1022" t="s">
        <v>1564</v>
      </c>
      <c r="G50" s="1022" t="s">
        <v>1565</v>
      </c>
      <c r="H50" s="1022" t="s">
        <v>1566</v>
      </c>
    </row>
    <row r="51" spans="1:9" ht="10.5" customHeight="1" x14ac:dyDescent="0.2">
      <c r="B51" s="615" t="s">
        <v>1357</v>
      </c>
      <c r="C51" s="1022" t="s">
        <v>1567</v>
      </c>
      <c r="D51" s="1022" t="s">
        <v>1568</v>
      </c>
      <c r="E51" s="1023" t="s">
        <v>1569</v>
      </c>
      <c r="F51" s="1022" t="s">
        <v>1437</v>
      </c>
      <c r="G51" s="1022" t="s">
        <v>1570</v>
      </c>
      <c r="H51" s="1022" t="s">
        <v>1571</v>
      </c>
    </row>
    <row r="52" spans="1:9" ht="10.5" customHeight="1" x14ac:dyDescent="0.2">
      <c r="B52" s="615"/>
      <c r="C52" s="1022"/>
      <c r="D52" s="1022"/>
      <c r="E52" s="1023"/>
      <c r="F52" s="1022"/>
      <c r="G52" s="1022"/>
      <c r="H52" s="1022"/>
    </row>
    <row r="53" spans="1:9" ht="10.5" customHeight="1" x14ac:dyDescent="0.2">
      <c r="B53" s="615" t="s">
        <v>1400</v>
      </c>
      <c r="C53" s="1022" t="s">
        <v>1572</v>
      </c>
      <c r="D53" s="1022" t="s">
        <v>1573</v>
      </c>
      <c r="E53" s="1023" t="s">
        <v>1574</v>
      </c>
      <c r="F53" s="1022" t="s">
        <v>1540</v>
      </c>
      <c r="G53" s="1022" t="s">
        <v>1575</v>
      </c>
      <c r="H53" s="1022" t="s">
        <v>1576</v>
      </c>
    </row>
    <row r="54" spans="1:9" ht="10.5" customHeight="1" x14ac:dyDescent="0.2">
      <c r="B54" s="544" t="s">
        <v>1495</v>
      </c>
      <c r="C54" s="1026" t="s">
        <v>1573</v>
      </c>
      <c r="D54" s="1026" t="s">
        <v>1577</v>
      </c>
      <c r="E54" s="1027" t="s">
        <v>1578</v>
      </c>
      <c r="F54" s="1026" t="s">
        <v>1577</v>
      </c>
      <c r="G54" s="1026" t="s">
        <v>1579</v>
      </c>
      <c r="H54" s="1026" t="s">
        <v>1580</v>
      </c>
      <c r="I54" s="59"/>
    </row>
    <row r="55" spans="1:9" ht="12" customHeight="1" x14ac:dyDescent="0.2">
      <c r="A55" s="59"/>
      <c r="B55" s="218" t="s">
        <v>1130</v>
      </c>
      <c r="C55" s="52"/>
      <c r="D55" s="659"/>
      <c r="E55" s="659"/>
      <c r="F55" s="659"/>
      <c r="G55" s="659"/>
      <c r="H55" s="659"/>
      <c r="I55" s="59"/>
    </row>
    <row r="56" spans="1:9" ht="10.5" customHeight="1" x14ac:dyDescent="0.2">
      <c r="C56" s="171"/>
      <c r="D56" s="171"/>
      <c r="E56" s="171"/>
      <c r="F56" s="171"/>
      <c r="G56" s="171"/>
      <c r="H56" s="171"/>
    </row>
    <row r="57" spans="1:9" ht="10.5" customHeight="1" x14ac:dyDescent="0.2">
      <c r="B57" s="48"/>
      <c r="C57" s="52"/>
      <c r="D57" s="52"/>
      <c r="E57" s="52"/>
      <c r="F57" s="52"/>
      <c r="G57" s="52"/>
      <c r="H57" s="52"/>
    </row>
    <row r="58" spans="1:9" ht="10.5" customHeight="1" x14ac:dyDescent="0.2">
      <c r="B58" s="48"/>
      <c r="C58" s="52"/>
      <c r="D58" s="52"/>
      <c r="E58" s="52"/>
      <c r="F58" s="52"/>
      <c r="G58" s="1038"/>
      <c r="H58" s="52"/>
    </row>
    <row r="59" spans="1:9" ht="10.5" customHeight="1" x14ac:dyDescent="0.2">
      <c r="B59" s="48"/>
      <c r="C59" s="52"/>
      <c r="D59" s="52"/>
      <c r="E59" s="52"/>
      <c r="F59" s="52"/>
      <c r="G59" s="52"/>
      <c r="H59" s="52"/>
    </row>
    <row r="60" spans="1:9" ht="10.5" customHeight="1" x14ac:dyDescent="0.2">
      <c r="B60" s="48"/>
      <c r="C60" s="52"/>
      <c r="D60" s="52"/>
      <c r="E60" s="52"/>
      <c r="F60" s="52"/>
      <c r="G60" s="52"/>
      <c r="H60" s="52"/>
    </row>
    <row r="61" spans="1:9" ht="10.5" customHeight="1" x14ac:dyDescent="0.2">
      <c r="B61" s="48"/>
      <c r="C61" s="52"/>
      <c r="D61" s="52"/>
      <c r="E61" s="52"/>
      <c r="F61" s="52"/>
      <c r="G61" s="52"/>
      <c r="H61" s="52"/>
    </row>
    <row r="62" spans="1:9" ht="10.5" customHeight="1" x14ac:dyDescent="0.2">
      <c r="B62" s="48"/>
      <c r="C62" s="52"/>
      <c r="D62" s="52"/>
      <c r="E62" s="52"/>
      <c r="F62" s="52"/>
      <c r="G62" s="52"/>
      <c r="H62" s="52"/>
    </row>
    <row r="63" spans="1:9" ht="10.5" customHeight="1" x14ac:dyDescent="0.2">
      <c r="B63" s="48"/>
      <c r="C63" s="52"/>
      <c r="D63" s="52"/>
      <c r="E63" s="52"/>
      <c r="F63" s="52"/>
      <c r="G63" s="52"/>
      <c r="H63" s="52"/>
    </row>
    <row r="64" spans="1:9" ht="10.5" customHeight="1" x14ac:dyDescent="0.2">
      <c r="B64" s="48"/>
      <c r="C64" s="52"/>
      <c r="D64" s="52"/>
      <c r="E64" s="52"/>
      <c r="F64" s="52"/>
      <c r="G64" s="52"/>
      <c r="H64" s="52"/>
    </row>
    <row r="65" spans="2:8" ht="10.5" customHeight="1" x14ac:dyDescent="0.2">
      <c r="B65" s="48"/>
      <c r="C65" s="52"/>
      <c r="D65" s="52"/>
      <c r="E65" s="52"/>
      <c r="F65" s="52"/>
      <c r="G65" s="52"/>
      <c r="H65" s="52"/>
    </row>
    <row r="66" spans="2:8" ht="10.5" customHeight="1" x14ac:dyDescent="0.2">
      <c r="B66" s="48"/>
      <c r="C66" s="52"/>
      <c r="D66" s="52"/>
      <c r="E66" s="52"/>
      <c r="F66" s="52"/>
      <c r="G66" s="52"/>
      <c r="H66" s="52"/>
    </row>
    <row r="67" spans="2:8" ht="10.5" customHeight="1" x14ac:dyDescent="0.2">
      <c r="B67" s="48"/>
      <c r="C67" s="52"/>
      <c r="D67" s="52"/>
      <c r="E67" s="52"/>
      <c r="F67" s="52"/>
      <c r="G67" s="52"/>
      <c r="H67" s="52"/>
    </row>
    <row r="68" spans="2:8" ht="10.5" customHeight="1" x14ac:dyDescent="0.2">
      <c r="B68" s="48"/>
      <c r="C68" s="52"/>
      <c r="D68" s="52"/>
      <c r="E68" s="52"/>
      <c r="F68" s="52"/>
      <c r="G68" s="52"/>
      <c r="H68" s="52"/>
    </row>
    <row r="69" spans="2:8" ht="10.5" customHeight="1" x14ac:dyDescent="0.2">
      <c r="B69" s="48"/>
      <c r="C69" s="52"/>
      <c r="D69" s="52"/>
      <c r="E69" s="52"/>
      <c r="F69" s="52"/>
      <c r="G69" s="52"/>
      <c r="H69" s="52"/>
    </row>
    <row r="70" spans="2:8" ht="10.5" customHeight="1" x14ac:dyDescent="0.2">
      <c r="B70" s="48"/>
      <c r="C70" s="52"/>
      <c r="D70" s="52"/>
      <c r="E70" s="52"/>
      <c r="F70" s="52"/>
      <c r="G70" s="52"/>
      <c r="H70" s="52"/>
    </row>
    <row r="71" spans="2:8" ht="10.5" customHeight="1" x14ac:dyDescent="0.2">
      <c r="B71" s="48"/>
      <c r="C71" s="52"/>
      <c r="D71" s="52"/>
      <c r="E71" s="52"/>
      <c r="F71" s="52"/>
      <c r="G71" s="52"/>
      <c r="H71" s="52"/>
    </row>
    <row r="72" spans="2:8" ht="10.5" customHeight="1" x14ac:dyDescent="0.2">
      <c r="B72" s="48"/>
      <c r="C72" s="52"/>
      <c r="D72" s="52"/>
      <c r="E72" s="52"/>
      <c r="F72" s="52"/>
      <c r="G72" s="52"/>
      <c r="H72" s="52"/>
    </row>
    <row r="73" spans="2:8" ht="10.5" customHeight="1" x14ac:dyDescent="0.2">
      <c r="B73" s="48"/>
      <c r="C73" s="52"/>
      <c r="D73" s="52"/>
      <c r="E73" s="52"/>
      <c r="F73" s="52"/>
      <c r="G73" s="52"/>
      <c r="H73" s="52"/>
    </row>
    <row r="74" spans="2:8" ht="10.5" customHeight="1" x14ac:dyDescent="0.2">
      <c r="B74" s="48"/>
      <c r="C74" s="52"/>
      <c r="D74" s="52"/>
      <c r="E74" s="52"/>
      <c r="F74" s="52"/>
      <c r="G74" s="52"/>
      <c r="H74" s="52"/>
    </row>
    <row r="75" spans="2:8" ht="10.5" customHeight="1" x14ac:dyDescent="0.2">
      <c r="B75" s="48"/>
      <c r="C75" s="52"/>
      <c r="D75" s="52"/>
      <c r="E75" s="52"/>
      <c r="F75" s="52"/>
      <c r="G75" s="52"/>
      <c r="H75" s="52"/>
    </row>
    <row r="76" spans="2:8" ht="10.5" customHeight="1" x14ac:dyDescent="0.2">
      <c r="B76" s="48"/>
      <c r="C76" s="52"/>
      <c r="D76" s="52"/>
      <c r="E76" s="52"/>
      <c r="F76" s="52"/>
      <c r="G76" s="52"/>
      <c r="H76" s="52"/>
    </row>
    <row r="77" spans="2:8" ht="10.5" customHeight="1" x14ac:dyDescent="0.2">
      <c r="B77" s="48"/>
      <c r="C77" s="52"/>
      <c r="D77" s="52"/>
      <c r="E77" s="52"/>
      <c r="F77" s="52"/>
      <c r="G77" s="52"/>
      <c r="H77" s="52"/>
    </row>
    <row r="78" spans="2:8" ht="10.5" customHeight="1" x14ac:dyDescent="0.2">
      <c r="B78" s="48"/>
      <c r="C78" s="52"/>
      <c r="D78" s="52"/>
      <c r="E78" s="52"/>
      <c r="F78" s="52"/>
      <c r="G78" s="52"/>
      <c r="H78" s="154" t="s">
        <v>633</v>
      </c>
    </row>
    <row r="79" spans="2:8" ht="10.5" customHeight="1" x14ac:dyDescent="0.2">
      <c r="B79" s="1239"/>
      <c r="C79" s="52"/>
      <c r="D79" s="52"/>
      <c r="E79" s="52"/>
      <c r="F79" s="52"/>
      <c r="G79" s="52"/>
      <c r="H79" s="154"/>
    </row>
    <row r="80" spans="2:8" ht="10.5" customHeight="1" x14ac:dyDescent="0.2">
      <c r="C80" s="52"/>
      <c r="D80" s="52"/>
      <c r="E80" s="52"/>
      <c r="F80" s="52"/>
      <c r="G80" s="52"/>
      <c r="H80" s="52"/>
    </row>
    <row r="81" spans="2:8" x14ac:dyDescent="0.2">
      <c r="B81" s="60" t="s">
        <v>634</v>
      </c>
      <c r="C81" s="52"/>
      <c r="D81" s="52"/>
      <c r="E81" s="52"/>
      <c r="F81" s="52"/>
      <c r="G81" s="52"/>
      <c r="H81" s="52"/>
    </row>
    <row r="82" spans="2:8" ht="25.5" customHeight="1" x14ac:dyDescent="0.2">
      <c r="B82" s="1756" t="s">
        <v>592</v>
      </c>
      <c r="C82" s="397" t="s">
        <v>440</v>
      </c>
      <c r="D82" s="397" t="s">
        <v>441</v>
      </c>
      <c r="E82" s="397" t="s">
        <v>442</v>
      </c>
      <c r="F82" s="397" t="s">
        <v>142</v>
      </c>
      <c r="G82" s="397" t="s">
        <v>890</v>
      </c>
      <c r="H82" s="397" t="s">
        <v>978</v>
      </c>
    </row>
    <row r="83" spans="2:8" x14ac:dyDescent="0.2">
      <c r="B83" s="1758"/>
      <c r="C83" s="2022" t="s">
        <v>1417</v>
      </c>
      <c r="D83" s="2023"/>
      <c r="E83" s="2023"/>
      <c r="F83" s="2023"/>
      <c r="G83" s="2023"/>
      <c r="H83" s="2024"/>
    </row>
    <row r="84" spans="2:8" x14ac:dyDescent="0.2">
      <c r="B84" s="396" t="s">
        <v>572</v>
      </c>
      <c r="C84" s="774" t="s">
        <v>1504</v>
      </c>
      <c r="D84" s="774" t="s">
        <v>1505</v>
      </c>
      <c r="E84" s="774" t="s">
        <v>1506</v>
      </c>
      <c r="F84" s="774">
        <v>100</v>
      </c>
      <c r="G84" s="774">
        <v>95.6</v>
      </c>
      <c r="H84" s="774">
        <v>4.4000000000000004</v>
      </c>
    </row>
    <row r="85" spans="2:8" ht="10.5" customHeight="1" x14ac:dyDescent="0.2">
      <c r="B85" s="398">
        <v>1975</v>
      </c>
      <c r="C85" s="775">
        <v>84</v>
      </c>
      <c r="D85" s="776">
        <v>41.9</v>
      </c>
      <c r="E85" s="776">
        <v>40.700000000000003</v>
      </c>
      <c r="F85" s="776">
        <v>51.8</v>
      </c>
      <c r="G85" s="776">
        <v>48.2</v>
      </c>
      <c r="H85" s="776">
        <v>181.8</v>
      </c>
    </row>
    <row r="86" spans="2:8" ht="10.5" customHeight="1" x14ac:dyDescent="0.2">
      <c r="B86" s="398">
        <v>1976</v>
      </c>
      <c r="C86" s="776">
        <v>79.400000000000006</v>
      </c>
      <c r="D86" s="776">
        <v>44.4</v>
      </c>
      <c r="E86" s="776">
        <v>42.5</v>
      </c>
      <c r="F86" s="776">
        <v>52.4</v>
      </c>
      <c r="G86" s="776">
        <v>48.2</v>
      </c>
      <c r="H86" s="776">
        <v>155.19999999999999</v>
      </c>
    </row>
    <row r="87" spans="2:8" ht="10.5" customHeight="1" x14ac:dyDescent="0.2">
      <c r="B87" s="398">
        <v>1977</v>
      </c>
      <c r="C87" s="776">
        <v>93.8</v>
      </c>
      <c r="D87" s="776">
        <v>41.1</v>
      </c>
      <c r="E87" s="776">
        <v>44.9</v>
      </c>
      <c r="F87" s="776">
        <v>56.4</v>
      </c>
      <c r="G87" s="776">
        <v>52.7</v>
      </c>
      <c r="H87" s="776">
        <v>190</v>
      </c>
    </row>
    <row r="88" spans="2:8" ht="10.5" customHeight="1" x14ac:dyDescent="0.2">
      <c r="B88" s="398">
        <v>1978</v>
      </c>
      <c r="C88" s="776">
        <v>98.2</v>
      </c>
      <c r="D88" s="776">
        <v>45.2</v>
      </c>
      <c r="E88" s="776">
        <v>46.8</v>
      </c>
      <c r="F88" s="776">
        <v>59.2</v>
      </c>
      <c r="G88" s="776">
        <v>55.3</v>
      </c>
      <c r="H88" s="776">
        <v>206.3</v>
      </c>
    </row>
    <row r="89" spans="2:8" ht="10.5" customHeight="1" x14ac:dyDescent="0.2">
      <c r="B89" s="398">
        <v>1979</v>
      </c>
      <c r="C89" s="776">
        <v>88.3</v>
      </c>
      <c r="D89" s="776">
        <v>45.9</v>
      </c>
      <c r="E89" s="776">
        <v>49.8</v>
      </c>
      <c r="F89" s="776">
        <v>58.5</v>
      </c>
      <c r="G89" s="776">
        <v>52.7</v>
      </c>
      <c r="H89" s="776">
        <v>228.9</v>
      </c>
    </row>
    <row r="90" spans="2:8" ht="10.5" customHeight="1" x14ac:dyDescent="0.2">
      <c r="B90" s="399"/>
      <c r="C90" s="777"/>
      <c r="D90" s="777"/>
      <c r="E90" s="777"/>
      <c r="F90" s="777"/>
      <c r="G90" s="777"/>
      <c r="H90" s="777"/>
    </row>
    <row r="91" spans="2:8" ht="10.5" customHeight="1" x14ac:dyDescent="0.2">
      <c r="B91" s="398">
        <v>1980</v>
      </c>
      <c r="C91" s="776">
        <v>95.5</v>
      </c>
      <c r="D91" s="776">
        <v>51.2</v>
      </c>
      <c r="E91" s="776">
        <v>49.8</v>
      </c>
      <c r="F91" s="776">
        <v>62</v>
      </c>
      <c r="G91" s="776">
        <v>57.1</v>
      </c>
      <c r="H91" s="776">
        <v>220.7</v>
      </c>
    </row>
    <row r="92" spans="2:8" ht="10.5" customHeight="1" x14ac:dyDescent="0.2">
      <c r="B92" s="398">
        <v>1981</v>
      </c>
      <c r="C92" s="776">
        <v>121.7</v>
      </c>
      <c r="D92" s="776">
        <v>52</v>
      </c>
      <c r="E92" s="776">
        <v>47.4</v>
      </c>
      <c r="F92" s="776">
        <v>68.2</v>
      </c>
      <c r="G92" s="776">
        <v>63.5</v>
      </c>
      <c r="H92" s="776">
        <v>212.6</v>
      </c>
    </row>
    <row r="93" spans="2:8" ht="10.5" customHeight="1" x14ac:dyDescent="0.2">
      <c r="B93" s="398">
        <v>1982</v>
      </c>
      <c r="C93" s="776">
        <v>92.8</v>
      </c>
      <c r="D93" s="776">
        <v>57.3</v>
      </c>
      <c r="E93" s="776">
        <v>52.8</v>
      </c>
      <c r="F93" s="776">
        <v>63.4</v>
      </c>
      <c r="G93" s="776">
        <v>57.1</v>
      </c>
      <c r="H93" s="776">
        <v>216.6</v>
      </c>
    </row>
    <row r="94" spans="2:8" ht="10.5" customHeight="1" x14ac:dyDescent="0.2">
      <c r="B94" s="398">
        <v>1983</v>
      </c>
      <c r="C94" s="776">
        <v>62.3</v>
      </c>
      <c r="D94" s="776">
        <v>52</v>
      </c>
      <c r="E94" s="776">
        <v>55.9</v>
      </c>
      <c r="F94" s="776">
        <v>55.2</v>
      </c>
      <c r="G94" s="776">
        <v>48.8</v>
      </c>
      <c r="H94" s="776">
        <v>216.6</v>
      </c>
    </row>
    <row r="95" spans="2:8" ht="10.5" customHeight="1" x14ac:dyDescent="0.2">
      <c r="B95" s="398">
        <v>1984</v>
      </c>
      <c r="C95" s="776">
        <v>74.8</v>
      </c>
      <c r="D95" s="776">
        <v>56.6</v>
      </c>
      <c r="E95" s="776">
        <v>56.5</v>
      </c>
      <c r="F95" s="776">
        <v>59.9</v>
      </c>
      <c r="G95" s="776">
        <v>52.7</v>
      </c>
      <c r="H95" s="776">
        <v>216.6</v>
      </c>
    </row>
    <row r="96" spans="2:8" ht="10.5" customHeight="1" x14ac:dyDescent="0.2">
      <c r="B96" s="399"/>
      <c r="C96" s="777"/>
      <c r="D96" s="777"/>
      <c r="E96" s="777"/>
      <c r="F96" s="777"/>
      <c r="G96" s="777"/>
      <c r="H96" s="777"/>
    </row>
    <row r="97" spans="2:8" ht="10.5" customHeight="1" x14ac:dyDescent="0.2">
      <c r="B97" s="1028">
        <v>1985</v>
      </c>
      <c r="C97" s="1022">
        <v>89.3</v>
      </c>
      <c r="D97" s="1022">
        <v>56.6</v>
      </c>
      <c r="E97" s="1022">
        <v>54.6</v>
      </c>
      <c r="F97" s="1022">
        <v>63.4</v>
      </c>
      <c r="G97" s="1022">
        <v>57.8</v>
      </c>
      <c r="H97" s="1022">
        <v>214.5</v>
      </c>
    </row>
    <row r="98" spans="2:8" ht="10.5" customHeight="1" x14ac:dyDescent="0.2">
      <c r="B98" s="1028">
        <v>1986</v>
      </c>
      <c r="C98" s="1022">
        <v>91.1</v>
      </c>
      <c r="D98" s="1022">
        <v>55.3</v>
      </c>
      <c r="E98" s="1022">
        <v>52.8</v>
      </c>
      <c r="F98" s="1022">
        <v>62.6</v>
      </c>
      <c r="G98" s="1022">
        <v>56.5</v>
      </c>
      <c r="H98" s="1022">
        <v>208.3</v>
      </c>
    </row>
    <row r="99" spans="2:8" ht="10.5" customHeight="1" x14ac:dyDescent="0.2">
      <c r="B99" s="1028">
        <v>1987</v>
      </c>
      <c r="C99" s="1022">
        <v>94.7</v>
      </c>
      <c r="D99" s="1022">
        <v>60.7</v>
      </c>
      <c r="E99" s="1022">
        <v>54</v>
      </c>
      <c r="F99" s="1022">
        <v>64.7</v>
      </c>
      <c r="G99" s="1022">
        <v>60.4</v>
      </c>
      <c r="H99" s="1022">
        <v>200.2</v>
      </c>
    </row>
    <row r="100" spans="2:8" ht="10.5" customHeight="1" x14ac:dyDescent="0.2">
      <c r="B100" s="1028">
        <v>1988</v>
      </c>
      <c r="C100" s="1022">
        <v>99.2</v>
      </c>
      <c r="D100" s="1022">
        <v>64.099999999999994</v>
      </c>
      <c r="E100" s="1022">
        <v>55.3</v>
      </c>
      <c r="F100" s="1022">
        <v>67.5</v>
      </c>
      <c r="G100" s="1022">
        <v>62.8</v>
      </c>
      <c r="H100" s="1022">
        <v>212.6</v>
      </c>
    </row>
    <row r="101" spans="2:8" ht="10.5" customHeight="1" x14ac:dyDescent="0.2">
      <c r="B101" s="1028">
        <v>1989</v>
      </c>
      <c r="C101" s="1022">
        <v>107.4</v>
      </c>
      <c r="D101" s="1022">
        <v>68.8</v>
      </c>
      <c r="E101" s="1022">
        <v>57.7</v>
      </c>
      <c r="F101" s="1022">
        <v>72.099999999999994</v>
      </c>
      <c r="G101" s="1022">
        <v>67.3</v>
      </c>
      <c r="H101" s="1022">
        <v>212.6</v>
      </c>
    </row>
    <row r="102" spans="2:8" ht="10.5" customHeight="1" x14ac:dyDescent="0.2">
      <c r="B102" s="1007"/>
      <c r="C102" s="1029"/>
      <c r="D102" s="1029"/>
      <c r="E102" s="1029"/>
      <c r="F102" s="1029"/>
      <c r="G102" s="1029"/>
      <c r="H102" s="1029"/>
    </row>
    <row r="103" spans="2:8" ht="10.5" customHeight="1" x14ac:dyDescent="0.2">
      <c r="B103" s="1028">
        <v>1990</v>
      </c>
      <c r="C103" s="1022">
        <v>90.2</v>
      </c>
      <c r="D103" s="1022">
        <v>67.5</v>
      </c>
      <c r="E103" s="1022">
        <v>60.7</v>
      </c>
      <c r="F103" s="1022">
        <v>68.2</v>
      </c>
      <c r="G103" s="1022">
        <v>63.5</v>
      </c>
      <c r="H103" s="1022">
        <v>204.4</v>
      </c>
    </row>
    <row r="104" spans="2:8" ht="10.5" customHeight="1" x14ac:dyDescent="0.2">
      <c r="B104" s="1028">
        <v>1991</v>
      </c>
      <c r="C104" s="1022">
        <v>91.2</v>
      </c>
      <c r="D104" s="1022">
        <v>69.8</v>
      </c>
      <c r="E104" s="1022">
        <v>62.6</v>
      </c>
      <c r="F104" s="1022">
        <v>69.900000000000006</v>
      </c>
      <c r="G104" s="1022">
        <v>65.2</v>
      </c>
      <c r="H104" s="1022">
        <v>181.4</v>
      </c>
    </row>
    <row r="105" spans="2:8" ht="10.5" customHeight="1" x14ac:dyDescent="0.2">
      <c r="B105" s="1028">
        <v>1992</v>
      </c>
      <c r="C105" s="1022">
        <v>52.8</v>
      </c>
      <c r="D105" s="1022">
        <v>66.2</v>
      </c>
      <c r="E105" s="1022">
        <v>62</v>
      </c>
      <c r="F105" s="1022">
        <v>60</v>
      </c>
      <c r="G105" s="1022">
        <v>54.8</v>
      </c>
      <c r="H105" s="1022">
        <v>163.1</v>
      </c>
    </row>
    <row r="106" spans="2:8" ht="10.5" customHeight="1" x14ac:dyDescent="0.2">
      <c r="B106" s="1028">
        <v>1993</v>
      </c>
      <c r="C106" s="1022">
        <v>85.5</v>
      </c>
      <c r="D106" s="1022">
        <v>66.599999999999994</v>
      </c>
      <c r="E106" s="1022">
        <v>60.3</v>
      </c>
      <c r="F106" s="1022">
        <v>66.599999999999994</v>
      </c>
      <c r="G106" s="1022">
        <v>62.9</v>
      </c>
      <c r="H106" s="1022">
        <v>147</v>
      </c>
    </row>
    <row r="107" spans="2:8" ht="10.5" customHeight="1" x14ac:dyDescent="0.2">
      <c r="B107" s="1028">
        <v>1994</v>
      </c>
      <c r="C107" s="1022">
        <v>98.8</v>
      </c>
      <c r="D107" s="1022">
        <v>66.599999999999994</v>
      </c>
      <c r="E107" s="1022">
        <v>57.9</v>
      </c>
      <c r="F107" s="1022">
        <v>68.5</v>
      </c>
      <c r="G107" s="1022">
        <v>65.599999999999994</v>
      </c>
      <c r="H107" s="1022">
        <v>147</v>
      </c>
    </row>
    <row r="108" spans="2:8" ht="10.5" customHeight="1" x14ac:dyDescent="0.2">
      <c r="B108" s="1007"/>
      <c r="C108" s="1029"/>
      <c r="D108" s="1029"/>
      <c r="E108" s="1029"/>
      <c r="F108" s="1029"/>
      <c r="G108" s="1029"/>
      <c r="H108" s="1029"/>
    </row>
    <row r="109" spans="2:8" ht="10.5" customHeight="1" x14ac:dyDescent="0.2">
      <c r="B109" s="1028">
        <v>1995</v>
      </c>
      <c r="C109" s="1022">
        <v>68</v>
      </c>
      <c r="D109" s="1022">
        <v>69.7</v>
      </c>
      <c r="E109" s="1022">
        <v>60.2</v>
      </c>
      <c r="F109" s="1022">
        <v>63.3</v>
      </c>
      <c r="G109" s="1022">
        <v>60.4</v>
      </c>
      <c r="H109" s="1022">
        <v>103.3</v>
      </c>
    </row>
    <row r="110" spans="2:8" ht="10.5" customHeight="1" x14ac:dyDescent="0.2">
      <c r="B110" s="1028">
        <v>1996</v>
      </c>
      <c r="C110" s="1022">
        <v>103.8</v>
      </c>
      <c r="D110" s="1022">
        <v>74.400000000000006</v>
      </c>
      <c r="E110" s="1022">
        <v>63.2</v>
      </c>
      <c r="F110" s="1022">
        <v>75.8</v>
      </c>
      <c r="G110" s="1022">
        <v>73.400000000000006</v>
      </c>
      <c r="H110" s="1022">
        <v>117.2</v>
      </c>
    </row>
    <row r="111" spans="2:8" ht="10.5" customHeight="1" x14ac:dyDescent="0.2">
      <c r="B111" s="1028">
        <v>1997</v>
      </c>
      <c r="C111" s="1022">
        <v>99.9</v>
      </c>
      <c r="D111" s="1022">
        <v>78.099999999999994</v>
      </c>
      <c r="E111" s="1022">
        <v>62.3</v>
      </c>
      <c r="F111" s="1022">
        <v>75</v>
      </c>
      <c r="G111" s="1022">
        <v>72.400000000000006</v>
      </c>
      <c r="H111" s="1022">
        <v>114.9</v>
      </c>
    </row>
    <row r="112" spans="2:8" ht="10.5" customHeight="1" x14ac:dyDescent="0.2">
      <c r="B112" s="1028">
        <v>1998</v>
      </c>
      <c r="C112" s="1022">
        <v>86.5</v>
      </c>
      <c r="D112" s="1022">
        <v>76.7</v>
      </c>
      <c r="E112" s="1022">
        <v>64.3</v>
      </c>
      <c r="F112" s="1022">
        <v>72</v>
      </c>
      <c r="G112" s="1022">
        <v>69.7</v>
      </c>
      <c r="H112" s="1022">
        <v>106</v>
      </c>
    </row>
    <row r="113" spans="2:8" ht="10.5" customHeight="1" x14ac:dyDescent="0.2">
      <c r="B113" s="1028">
        <v>1999</v>
      </c>
      <c r="C113" s="1022">
        <v>90.6</v>
      </c>
      <c r="D113" s="1022">
        <v>85.1</v>
      </c>
      <c r="E113" s="1022">
        <v>66.400000000000006</v>
      </c>
      <c r="F113" s="1022">
        <v>75.900000000000006</v>
      </c>
      <c r="G113" s="1022">
        <v>73.599999999999994</v>
      </c>
      <c r="H113" s="1022">
        <v>119.1</v>
      </c>
    </row>
    <row r="114" spans="2:8" ht="10.5" customHeight="1" x14ac:dyDescent="0.2">
      <c r="B114" s="1007"/>
      <c r="C114" s="1029"/>
      <c r="D114" s="1029"/>
      <c r="E114" s="1029"/>
      <c r="F114" s="1029"/>
      <c r="G114" s="1029"/>
      <c r="H114" s="1029"/>
    </row>
    <row r="115" spans="2:8" ht="10.5" customHeight="1" x14ac:dyDescent="0.2">
      <c r="B115" s="1028">
        <v>2000</v>
      </c>
      <c r="C115" s="1022">
        <v>108.6</v>
      </c>
      <c r="D115" s="1022">
        <v>81.400000000000006</v>
      </c>
      <c r="E115" s="1022">
        <v>65.7</v>
      </c>
      <c r="F115" s="1022">
        <v>79.900000000000006</v>
      </c>
      <c r="G115" s="1022">
        <v>78.099999999999994</v>
      </c>
      <c r="H115" s="1022">
        <v>114.1</v>
      </c>
    </row>
    <row r="116" spans="2:8" ht="10.5" customHeight="1" x14ac:dyDescent="0.2">
      <c r="B116" s="1028">
        <v>2001</v>
      </c>
      <c r="C116" s="1022">
        <v>94.7</v>
      </c>
      <c r="D116" s="1022">
        <v>81.5</v>
      </c>
      <c r="E116" s="1022">
        <v>66.3</v>
      </c>
      <c r="F116" s="1022">
        <v>76.7</v>
      </c>
      <c r="G116" s="1022">
        <v>75.099999999999994</v>
      </c>
      <c r="H116" s="1022">
        <v>107.3</v>
      </c>
    </row>
    <row r="117" spans="2:8" ht="10.5" customHeight="1" x14ac:dyDescent="0.2">
      <c r="B117" s="1028">
        <v>2002</v>
      </c>
      <c r="C117" s="1022">
        <v>102.7</v>
      </c>
      <c r="D117" s="1022">
        <v>85</v>
      </c>
      <c r="E117" s="1022">
        <v>69.2</v>
      </c>
      <c r="F117" s="1022">
        <v>81</v>
      </c>
      <c r="G117" s="1022">
        <v>79.2</v>
      </c>
      <c r="H117" s="1022">
        <v>116.5</v>
      </c>
    </row>
    <row r="118" spans="2:8" ht="10.5" customHeight="1" x14ac:dyDescent="0.2">
      <c r="B118" s="1028">
        <v>2003</v>
      </c>
      <c r="C118" s="1022">
        <v>91.1</v>
      </c>
      <c r="D118" s="1022">
        <v>91.5</v>
      </c>
      <c r="E118" s="1022">
        <v>75.3</v>
      </c>
      <c r="F118" s="1022">
        <v>82.8</v>
      </c>
      <c r="G118" s="1022">
        <v>81</v>
      </c>
      <c r="H118" s="1022">
        <v>116.5</v>
      </c>
    </row>
    <row r="119" spans="2:8" ht="10.5" customHeight="1" x14ac:dyDescent="0.2">
      <c r="B119" s="1028">
        <v>2004</v>
      </c>
      <c r="C119" s="1022">
        <v>94.9</v>
      </c>
      <c r="D119" s="1022">
        <v>96.2</v>
      </c>
      <c r="E119" s="1022">
        <v>77</v>
      </c>
      <c r="F119" s="1022">
        <v>85.6</v>
      </c>
      <c r="G119" s="1022">
        <v>83.7</v>
      </c>
      <c r="H119" s="1022">
        <v>121.6</v>
      </c>
    </row>
    <row r="120" spans="2:8" ht="10.5" customHeight="1" x14ac:dyDescent="0.2">
      <c r="B120" s="1028"/>
      <c r="C120" s="1022"/>
      <c r="D120" s="1022"/>
      <c r="E120" s="1022"/>
      <c r="F120" s="1022"/>
      <c r="G120" s="1022"/>
      <c r="H120" s="1022"/>
    </row>
    <row r="121" spans="2:8" ht="10.5" customHeight="1" x14ac:dyDescent="0.2">
      <c r="B121" s="1028">
        <v>2005</v>
      </c>
      <c r="C121" s="1022">
        <v>103.9</v>
      </c>
      <c r="D121" s="1022">
        <v>91</v>
      </c>
      <c r="E121" s="1022">
        <v>85.2</v>
      </c>
      <c r="F121" s="1022">
        <v>91</v>
      </c>
      <c r="G121" s="1022">
        <v>89.5</v>
      </c>
      <c r="H121" s="1022">
        <v>121</v>
      </c>
    </row>
    <row r="122" spans="2:8" ht="10.5" customHeight="1" x14ac:dyDescent="0.2">
      <c r="B122" s="1028">
        <v>2006</v>
      </c>
      <c r="C122" s="1022">
        <v>84.8</v>
      </c>
      <c r="D122" s="1022">
        <v>94.6</v>
      </c>
      <c r="E122" s="1022">
        <v>90.5</v>
      </c>
      <c r="F122" s="1022">
        <v>90.3</v>
      </c>
      <c r="G122" s="1022">
        <v>89.3</v>
      </c>
      <c r="H122" s="1022">
        <v>110.5</v>
      </c>
    </row>
    <row r="123" spans="2:8" ht="10.5" customHeight="1" x14ac:dyDescent="0.2">
      <c r="B123" s="1028">
        <v>2007</v>
      </c>
      <c r="C123" s="1022">
        <v>78.400000000000006</v>
      </c>
      <c r="D123" s="1022">
        <v>97.1</v>
      </c>
      <c r="E123" s="1022">
        <v>93</v>
      </c>
      <c r="F123" s="1022">
        <v>90.8</v>
      </c>
      <c r="G123" s="1022">
        <v>90.3</v>
      </c>
      <c r="H123" s="1022">
        <v>101</v>
      </c>
    </row>
    <row r="124" spans="2:8" ht="10.5" customHeight="1" x14ac:dyDescent="0.2">
      <c r="B124" s="1107">
        <v>2008</v>
      </c>
      <c r="C124" s="1030">
        <v>107.3</v>
      </c>
      <c r="D124" s="1030">
        <v>102.4</v>
      </c>
      <c r="E124" s="1030">
        <v>94.9</v>
      </c>
      <c r="F124" s="1030">
        <v>99.8</v>
      </c>
      <c r="G124" s="1030">
        <v>99.9</v>
      </c>
      <c r="H124" s="1030">
        <v>96.3</v>
      </c>
    </row>
    <row r="125" spans="2:8" ht="10.5" customHeight="1" x14ac:dyDescent="0.2">
      <c r="B125" s="660">
        <v>2009</v>
      </c>
      <c r="C125" s="1030">
        <v>104.3</v>
      </c>
      <c r="D125" s="1030">
        <v>98.2</v>
      </c>
      <c r="E125" s="1030">
        <v>95.1</v>
      </c>
      <c r="F125" s="1030">
        <v>98</v>
      </c>
      <c r="G125" s="1030">
        <v>98.2</v>
      </c>
      <c r="H125" s="1030">
        <v>95.2</v>
      </c>
    </row>
    <row r="126" spans="2:8" ht="10.5" customHeight="1" x14ac:dyDescent="0.2">
      <c r="B126" s="400"/>
      <c r="C126" s="146"/>
      <c r="D126" s="146"/>
      <c r="E126" s="146"/>
      <c r="F126" s="146"/>
      <c r="G126" s="146"/>
      <c r="H126" s="146"/>
    </row>
    <row r="127" spans="2:8" ht="10.5" customHeight="1" x14ac:dyDescent="0.2">
      <c r="B127" s="660">
        <v>2010</v>
      </c>
      <c r="C127" s="1030" t="s">
        <v>1507</v>
      </c>
      <c r="D127" s="1030" t="s">
        <v>1507</v>
      </c>
      <c r="E127" s="1030" t="s">
        <v>1507</v>
      </c>
      <c r="F127" s="1030" t="s">
        <v>1507</v>
      </c>
      <c r="G127" s="1030" t="s">
        <v>1507</v>
      </c>
      <c r="H127" s="1030" t="s">
        <v>1507</v>
      </c>
    </row>
    <row r="128" spans="2:8" ht="10.5" customHeight="1" x14ac:dyDescent="0.2">
      <c r="B128" s="661" t="s">
        <v>1319</v>
      </c>
      <c r="C128" s="1030" t="s">
        <v>1508</v>
      </c>
      <c r="D128" s="1030" t="s">
        <v>1509</v>
      </c>
      <c r="E128" s="1030" t="s">
        <v>1507</v>
      </c>
      <c r="F128" s="1030" t="s">
        <v>1510</v>
      </c>
      <c r="G128" s="1030" t="s">
        <v>1511</v>
      </c>
      <c r="H128" s="1030" t="s">
        <v>1512</v>
      </c>
    </row>
    <row r="129" spans="2:9" ht="10.5" customHeight="1" x14ac:dyDescent="0.2">
      <c r="B129" s="661" t="s">
        <v>1315</v>
      </c>
      <c r="C129" s="1030" t="s">
        <v>1513</v>
      </c>
      <c r="D129" s="1030" t="s">
        <v>1514</v>
      </c>
      <c r="E129" s="1030" t="s">
        <v>1510</v>
      </c>
      <c r="F129" s="1030" t="s">
        <v>1516</v>
      </c>
      <c r="G129" s="1030" t="s">
        <v>1517</v>
      </c>
      <c r="H129" s="1030" t="s">
        <v>1518</v>
      </c>
    </row>
    <row r="130" spans="2:9" ht="10.5" customHeight="1" x14ac:dyDescent="0.2">
      <c r="B130" s="661" t="s">
        <v>1355</v>
      </c>
      <c r="C130" s="1030" t="s">
        <v>1519</v>
      </c>
      <c r="D130" s="1030" t="s">
        <v>1520</v>
      </c>
      <c r="E130" s="1030" t="s">
        <v>1521</v>
      </c>
      <c r="F130" s="1030" t="s">
        <v>1522</v>
      </c>
      <c r="G130" s="1030" t="s">
        <v>1523</v>
      </c>
      <c r="H130" s="1030" t="s">
        <v>1524</v>
      </c>
    </row>
    <row r="131" spans="2:9" ht="10.5" customHeight="1" x14ac:dyDescent="0.2">
      <c r="B131" s="661" t="s">
        <v>1358</v>
      </c>
      <c r="C131" s="1030" t="s">
        <v>1525</v>
      </c>
      <c r="D131" s="1030" t="s">
        <v>1526</v>
      </c>
      <c r="E131" s="1030" t="s">
        <v>1527</v>
      </c>
      <c r="F131" s="1030" t="s">
        <v>1528</v>
      </c>
      <c r="G131" s="1030" t="s">
        <v>1520</v>
      </c>
      <c r="H131" s="1030" t="s">
        <v>1529</v>
      </c>
    </row>
    <row r="132" spans="2:9" ht="10.5" customHeight="1" x14ac:dyDescent="0.2">
      <c r="B132" s="661" t="s">
        <v>475</v>
      </c>
      <c r="C132" s="1030"/>
      <c r="D132" s="1030"/>
      <c r="E132" s="1030"/>
      <c r="F132" s="1030"/>
      <c r="G132" s="1030"/>
      <c r="H132" s="1030"/>
    </row>
    <row r="133" spans="2:9" ht="10.5" customHeight="1" x14ac:dyDescent="0.2">
      <c r="B133" s="661" t="s">
        <v>1403</v>
      </c>
      <c r="C133" s="1030" t="s">
        <v>1530</v>
      </c>
      <c r="D133" s="1030" t="s">
        <v>1531</v>
      </c>
      <c r="E133" s="1030" t="s">
        <v>1532</v>
      </c>
      <c r="F133" s="1030" t="s">
        <v>1533</v>
      </c>
      <c r="G133" s="1030" t="s">
        <v>1534</v>
      </c>
      <c r="H133" s="1030" t="s">
        <v>1535</v>
      </c>
    </row>
    <row r="134" spans="2:9" ht="10.5" customHeight="1" x14ac:dyDescent="0.2">
      <c r="B134" s="661" t="s">
        <v>1422</v>
      </c>
      <c r="C134" s="1030" t="s">
        <v>1536</v>
      </c>
      <c r="D134" s="1030" t="s">
        <v>1537</v>
      </c>
      <c r="E134" s="1030" t="s">
        <v>1538</v>
      </c>
      <c r="F134" s="1030" t="s">
        <v>1539</v>
      </c>
      <c r="G134" s="1030" t="s">
        <v>1540</v>
      </c>
      <c r="H134" s="1030" t="s">
        <v>1541</v>
      </c>
    </row>
    <row r="135" spans="2:9" ht="10.5" customHeight="1" x14ac:dyDescent="0.2">
      <c r="B135" s="662" t="s">
        <v>1494</v>
      </c>
      <c r="C135" s="1031" t="s">
        <v>1542</v>
      </c>
      <c r="D135" s="1031" t="s">
        <v>1543</v>
      </c>
      <c r="E135" s="1031" t="s">
        <v>1544</v>
      </c>
      <c r="F135" s="1031" t="s">
        <v>1545</v>
      </c>
      <c r="G135" s="1031" t="s">
        <v>1546</v>
      </c>
      <c r="H135" s="1031" t="s">
        <v>1547</v>
      </c>
    </row>
    <row r="136" spans="2:9" ht="12" customHeight="1" x14ac:dyDescent="0.2">
      <c r="B136" s="218" t="s">
        <v>1130</v>
      </c>
      <c r="C136" s="52"/>
      <c r="D136" s="182"/>
      <c r="E136" s="182"/>
      <c r="F136" s="182"/>
      <c r="G136" s="182"/>
      <c r="H136" s="182"/>
      <c r="I136" s="59"/>
    </row>
    <row r="137" spans="2:9" ht="10.5" customHeight="1" x14ac:dyDescent="0.2">
      <c r="C137" s="171"/>
      <c r="D137" s="171"/>
      <c r="E137" s="171"/>
      <c r="F137" s="171"/>
      <c r="G137" s="171"/>
      <c r="H137" s="171"/>
    </row>
    <row r="138" spans="2:9" ht="10.5" customHeight="1" x14ac:dyDescent="0.2">
      <c r="C138" s="52"/>
      <c r="D138" s="52"/>
      <c r="E138" s="52"/>
      <c r="F138" s="52"/>
      <c r="G138" s="52"/>
      <c r="H138" s="52"/>
    </row>
    <row r="139" spans="2:9" ht="10.5" customHeight="1" x14ac:dyDescent="0.2">
      <c r="C139" s="52"/>
      <c r="D139" s="52"/>
      <c r="E139" s="52"/>
      <c r="F139" s="52"/>
      <c r="G139" s="52"/>
      <c r="H139" s="52"/>
    </row>
    <row r="140" spans="2:9" ht="10.5" customHeight="1" x14ac:dyDescent="0.2">
      <c r="C140" s="52"/>
      <c r="D140" s="52"/>
      <c r="E140" s="52"/>
      <c r="F140" s="52"/>
      <c r="G140" s="52"/>
      <c r="H140" s="52"/>
    </row>
    <row r="141" spans="2:9" ht="10.5" customHeight="1" x14ac:dyDescent="0.2">
      <c r="C141" s="52"/>
      <c r="D141" s="52"/>
      <c r="E141" s="52"/>
      <c r="F141" s="52"/>
      <c r="G141" s="52"/>
      <c r="H141" s="52"/>
    </row>
    <row r="142" spans="2:9" ht="10.5" customHeight="1" x14ac:dyDescent="0.2">
      <c r="C142" s="52"/>
      <c r="D142" s="52"/>
      <c r="E142" s="52"/>
      <c r="F142" s="52"/>
      <c r="G142" s="52"/>
      <c r="H142" s="52"/>
    </row>
    <row r="143" spans="2:9" ht="10.5" customHeight="1" x14ac:dyDescent="0.2">
      <c r="C143" s="52"/>
      <c r="D143" s="52"/>
      <c r="E143" s="52"/>
      <c r="F143" s="52"/>
      <c r="G143" s="52"/>
      <c r="H143" s="52"/>
    </row>
    <row r="144" spans="2:9" ht="10.5" customHeight="1" x14ac:dyDescent="0.2">
      <c r="C144" s="52"/>
      <c r="D144" s="52"/>
      <c r="E144" s="52"/>
      <c r="F144" s="52"/>
      <c r="G144" s="52"/>
      <c r="H144" s="52"/>
    </row>
    <row r="145" spans="3:8" ht="10.5" customHeight="1" x14ac:dyDescent="0.2">
      <c r="C145" s="52"/>
      <c r="D145" s="52"/>
      <c r="E145" s="52"/>
      <c r="F145" s="52"/>
      <c r="G145" s="52"/>
      <c r="H145" s="52"/>
    </row>
    <row r="146" spans="3:8" ht="10.5" customHeight="1" x14ac:dyDescent="0.2">
      <c r="C146" s="52"/>
      <c r="D146" s="52"/>
      <c r="E146" s="52"/>
      <c r="F146" s="52"/>
      <c r="G146" s="52"/>
      <c r="H146" s="52"/>
    </row>
    <row r="147" spans="3:8" ht="10.5" customHeight="1" x14ac:dyDescent="0.2">
      <c r="C147" s="52"/>
      <c r="D147" s="52"/>
      <c r="E147" s="52"/>
      <c r="F147" s="52"/>
      <c r="G147" s="52"/>
      <c r="H147" s="52"/>
    </row>
    <row r="148" spans="3:8" ht="10.5" customHeight="1" x14ac:dyDescent="0.2">
      <c r="C148" s="52"/>
      <c r="D148" s="52"/>
      <c r="E148" s="52"/>
      <c r="F148" s="52"/>
      <c r="G148" s="52"/>
      <c r="H148" s="52"/>
    </row>
    <row r="149" spans="3:8" ht="10.5" customHeight="1" x14ac:dyDescent="0.2">
      <c r="C149" s="52"/>
      <c r="D149" s="52"/>
      <c r="E149" s="52"/>
      <c r="F149" s="52"/>
      <c r="G149" s="52"/>
      <c r="H149" s="52"/>
    </row>
    <row r="150" spans="3:8" ht="10.5" customHeight="1" x14ac:dyDescent="0.2">
      <c r="C150" s="52"/>
      <c r="D150" s="52"/>
      <c r="E150" s="52"/>
      <c r="F150" s="52"/>
      <c r="G150" s="52"/>
      <c r="H150" s="52"/>
    </row>
    <row r="151" spans="3:8" ht="10.5" customHeight="1" x14ac:dyDescent="0.2">
      <c r="C151" s="52"/>
      <c r="D151" s="52"/>
      <c r="E151" s="52"/>
      <c r="F151" s="52"/>
      <c r="G151" s="52"/>
      <c r="H151" s="52"/>
    </row>
    <row r="152" spans="3:8" ht="10.5" customHeight="1" x14ac:dyDescent="0.2">
      <c r="C152" s="52"/>
      <c r="D152" s="52"/>
      <c r="E152" s="52"/>
      <c r="F152" s="52"/>
      <c r="G152" s="52"/>
      <c r="H152" s="52"/>
    </row>
    <row r="153" spans="3:8" ht="10.5" customHeight="1" x14ac:dyDescent="0.2">
      <c r="C153" s="52"/>
      <c r="D153" s="52"/>
      <c r="E153" s="52"/>
      <c r="F153" s="52"/>
      <c r="G153" s="52"/>
      <c r="H153" s="52"/>
    </row>
    <row r="154" spans="3:8" ht="10.5" customHeight="1" x14ac:dyDescent="0.2">
      <c r="C154" s="52"/>
      <c r="D154" s="52"/>
      <c r="E154" s="52"/>
      <c r="F154" s="52"/>
      <c r="G154" s="52"/>
      <c r="H154" s="52"/>
    </row>
    <row r="155" spans="3:8" ht="10.5" customHeight="1" x14ac:dyDescent="0.2">
      <c r="C155" s="52"/>
      <c r="D155" s="52"/>
      <c r="E155" s="52"/>
      <c r="F155" s="52"/>
      <c r="G155" s="52"/>
      <c r="H155" s="52"/>
    </row>
    <row r="156" spans="3:8" ht="10.5" customHeight="1" x14ac:dyDescent="0.2">
      <c r="C156" s="52"/>
      <c r="D156" s="52"/>
      <c r="E156" s="52"/>
      <c r="F156" s="52"/>
      <c r="G156" s="52"/>
      <c r="H156" s="52"/>
    </row>
    <row r="157" spans="3:8" ht="10.5" customHeight="1" x14ac:dyDescent="0.2">
      <c r="C157" s="52"/>
      <c r="D157" s="52"/>
      <c r="E157" s="52"/>
      <c r="F157" s="52"/>
      <c r="G157" s="52"/>
      <c r="H157" s="52"/>
    </row>
    <row r="158" spans="3:8" ht="10.5" customHeight="1" x14ac:dyDescent="0.2">
      <c r="C158" s="52"/>
      <c r="D158" s="52"/>
      <c r="E158" s="52"/>
      <c r="F158" s="52"/>
      <c r="G158" s="52"/>
      <c r="H158" s="52"/>
    </row>
    <row r="159" spans="3:8" ht="10.5" customHeight="1" x14ac:dyDescent="0.2">
      <c r="C159" s="52"/>
      <c r="D159" s="52"/>
      <c r="E159" s="52"/>
      <c r="F159" s="52"/>
      <c r="G159" s="52"/>
      <c r="H159" s="52"/>
    </row>
    <row r="160" spans="3:8" ht="10.5" customHeight="1" x14ac:dyDescent="0.2">
      <c r="C160" s="52"/>
      <c r="D160" s="52"/>
      <c r="E160" s="52"/>
      <c r="F160" s="52"/>
      <c r="G160" s="52"/>
      <c r="H160" s="154" t="s">
        <v>635</v>
      </c>
    </row>
    <row r="161" spans="2:8" ht="10.5" customHeight="1" x14ac:dyDescent="0.2">
      <c r="C161" s="52"/>
      <c r="D161" s="52"/>
      <c r="E161" s="52"/>
      <c r="F161" s="52"/>
      <c r="G161" s="52"/>
      <c r="H161" s="154"/>
    </row>
    <row r="162" spans="2:8" ht="10.5" customHeight="1" x14ac:dyDescent="0.2">
      <c r="C162" s="52"/>
      <c r="D162" s="52"/>
      <c r="E162" s="52"/>
      <c r="F162" s="52"/>
      <c r="G162" s="52"/>
      <c r="H162" s="52"/>
    </row>
    <row r="163" spans="2:8" ht="11.25" customHeight="1" x14ac:dyDescent="0.2">
      <c r="B163" s="60" t="s">
        <v>636</v>
      </c>
      <c r="C163" s="52"/>
      <c r="D163" s="52"/>
      <c r="E163" s="52"/>
      <c r="F163" s="52"/>
      <c r="G163" s="52"/>
      <c r="H163" s="52"/>
    </row>
    <row r="164" spans="2:8" ht="24.75" customHeight="1" x14ac:dyDescent="0.2">
      <c r="B164" s="1756" t="s">
        <v>592</v>
      </c>
      <c r="C164" s="397" t="s">
        <v>1131</v>
      </c>
      <c r="D164" s="397" t="s">
        <v>1132</v>
      </c>
      <c r="E164" s="397" t="s">
        <v>1133</v>
      </c>
      <c r="F164" s="397" t="s">
        <v>888</v>
      </c>
      <c r="G164" s="52"/>
      <c r="H164" s="52"/>
    </row>
    <row r="165" spans="2:8" x14ac:dyDescent="0.2">
      <c r="B165" s="1758"/>
      <c r="C165" s="2022" t="s">
        <v>1417</v>
      </c>
      <c r="D165" s="2023"/>
      <c r="E165" s="2023"/>
      <c r="F165" s="2024"/>
      <c r="G165" s="52"/>
      <c r="H165" s="52"/>
    </row>
    <row r="166" spans="2:8" x14ac:dyDescent="0.2">
      <c r="B166" s="402" t="s">
        <v>572</v>
      </c>
      <c r="C166" s="1034">
        <v>23</v>
      </c>
      <c r="D166" s="1034">
        <v>27</v>
      </c>
      <c r="E166" s="1034">
        <v>50</v>
      </c>
      <c r="F166" s="1034">
        <f>SUM(C166:E166)</f>
        <v>100</v>
      </c>
      <c r="G166" s="52"/>
      <c r="H166" s="52"/>
    </row>
    <row r="167" spans="2:8" ht="10.5" customHeight="1" x14ac:dyDescent="0.2">
      <c r="B167" s="399">
        <v>1980</v>
      </c>
      <c r="C167" s="706">
        <v>10</v>
      </c>
      <c r="D167" s="706">
        <v>7.1</v>
      </c>
      <c r="E167" s="706">
        <v>7.3</v>
      </c>
      <c r="F167" s="706">
        <v>8</v>
      </c>
      <c r="G167" s="52"/>
      <c r="H167" s="52"/>
    </row>
    <row r="168" spans="2:8" ht="10.5" customHeight="1" x14ac:dyDescent="0.2">
      <c r="B168" s="399">
        <v>1981</v>
      </c>
      <c r="C168" s="706">
        <v>10.3</v>
      </c>
      <c r="D168" s="706">
        <v>7.2</v>
      </c>
      <c r="E168" s="706">
        <v>9.1</v>
      </c>
      <c r="F168" s="706">
        <v>8.9</v>
      </c>
      <c r="G168" s="52"/>
      <c r="H168" s="52"/>
    </row>
    <row r="169" spans="2:8" ht="10.5" customHeight="1" x14ac:dyDescent="0.2">
      <c r="B169" s="399">
        <v>1982</v>
      </c>
      <c r="C169" s="706">
        <v>11.9</v>
      </c>
      <c r="D169" s="706">
        <v>8.4</v>
      </c>
      <c r="E169" s="706">
        <v>9</v>
      </c>
      <c r="F169" s="706">
        <v>9.6999999999999993</v>
      </c>
      <c r="G169" s="52"/>
      <c r="H169" s="52"/>
    </row>
    <row r="170" spans="2:8" ht="10.5" customHeight="1" x14ac:dyDescent="0.2">
      <c r="B170" s="399">
        <v>1983</v>
      </c>
      <c r="C170" s="706">
        <v>14.6</v>
      </c>
      <c r="D170" s="706">
        <v>9.1</v>
      </c>
      <c r="E170" s="706">
        <v>8.8000000000000007</v>
      </c>
      <c r="F170" s="706">
        <v>10.9</v>
      </c>
      <c r="G170" s="52"/>
      <c r="H170" s="52"/>
    </row>
    <row r="171" spans="2:8" ht="10.5" customHeight="1" x14ac:dyDescent="0.2">
      <c r="B171" s="399">
        <v>1984</v>
      </c>
      <c r="C171" s="706">
        <v>16.2</v>
      </c>
      <c r="D171" s="706">
        <v>9.1999999999999993</v>
      </c>
      <c r="E171" s="706">
        <v>11.1</v>
      </c>
      <c r="F171" s="706">
        <v>12.2</v>
      </c>
      <c r="G171" s="52"/>
      <c r="H171" s="52"/>
    </row>
    <row r="172" spans="2:8" ht="10.5" customHeight="1" x14ac:dyDescent="0.2">
      <c r="B172" s="399"/>
      <c r="C172" s="706"/>
      <c r="D172" s="706"/>
      <c r="E172" s="706"/>
      <c r="F172" s="706"/>
      <c r="G172" s="52"/>
      <c r="H172" s="52"/>
    </row>
    <row r="173" spans="2:8" ht="10.5" customHeight="1" x14ac:dyDescent="0.2">
      <c r="B173" s="399">
        <v>1985</v>
      </c>
      <c r="C173" s="706">
        <v>16.8</v>
      </c>
      <c r="D173" s="706">
        <v>10.7</v>
      </c>
      <c r="E173" s="706">
        <v>12.3</v>
      </c>
      <c r="F173" s="706">
        <v>13.2</v>
      </c>
      <c r="G173" s="52"/>
      <c r="H173" s="52"/>
    </row>
    <row r="174" spans="2:8" ht="10.5" customHeight="1" x14ac:dyDescent="0.2">
      <c r="B174" s="399">
        <v>1986</v>
      </c>
      <c r="C174" s="706">
        <v>18.399999999999999</v>
      </c>
      <c r="D174" s="706">
        <v>13</v>
      </c>
      <c r="E174" s="706">
        <v>14.1</v>
      </c>
      <c r="F174" s="706">
        <v>15</v>
      </c>
      <c r="G174" s="52"/>
      <c r="H174" s="52"/>
    </row>
    <row r="175" spans="2:8" ht="10.5" customHeight="1" x14ac:dyDescent="0.2">
      <c r="B175" s="399">
        <v>1987</v>
      </c>
      <c r="C175" s="706">
        <v>19.8</v>
      </c>
      <c r="D175" s="706">
        <v>14.9</v>
      </c>
      <c r="E175" s="706">
        <v>17.600000000000001</v>
      </c>
      <c r="F175" s="706">
        <v>17.5</v>
      </c>
      <c r="G175" s="52"/>
      <c r="H175" s="52"/>
    </row>
    <row r="176" spans="2:8" ht="10.5" customHeight="1" x14ac:dyDescent="0.2">
      <c r="B176" s="399">
        <v>1988</v>
      </c>
      <c r="C176" s="706">
        <v>21</v>
      </c>
      <c r="D176" s="706">
        <v>16.600000000000001</v>
      </c>
      <c r="E176" s="706">
        <v>21</v>
      </c>
      <c r="F176" s="706">
        <v>19.7</v>
      </c>
      <c r="G176" s="52"/>
      <c r="H176" s="52"/>
    </row>
    <row r="177" spans="2:8" ht="10.5" customHeight="1" x14ac:dyDescent="0.2">
      <c r="B177" s="399">
        <v>1989</v>
      </c>
      <c r="C177" s="706">
        <v>22.9</v>
      </c>
      <c r="D177" s="706">
        <v>17.3</v>
      </c>
      <c r="E177" s="706">
        <v>21.8</v>
      </c>
      <c r="F177" s="706">
        <v>20.8</v>
      </c>
      <c r="G177" s="52"/>
      <c r="H177" s="52"/>
    </row>
    <row r="178" spans="2:8" ht="10.5" customHeight="1" x14ac:dyDescent="0.2">
      <c r="B178" s="399"/>
      <c r="C178" s="706"/>
      <c r="D178" s="706"/>
      <c r="E178" s="706"/>
      <c r="F178" s="706"/>
      <c r="G178" s="52"/>
      <c r="H178" s="52"/>
    </row>
    <row r="179" spans="2:8" ht="10.5" customHeight="1" x14ac:dyDescent="0.2">
      <c r="B179" s="399">
        <v>1990</v>
      </c>
      <c r="C179" s="706">
        <v>25.5</v>
      </c>
      <c r="D179" s="706">
        <v>20.399999999999999</v>
      </c>
      <c r="E179" s="706">
        <v>22.2</v>
      </c>
      <c r="F179" s="706">
        <v>22.4</v>
      </c>
      <c r="G179" s="52"/>
      <c r="H179" s="52"/>
    </row>
    <row r="180" spans="2:8" ht="10.5" customHeight="1" x14ac:dyDescent="0.2">
      <c r="B180" s="399">
        <v>1991</v>
      </c>
      <c r="C180" s="706">
        <v>29.1</v>
      </c>
      <c r="D180" s="706">
        <v>21.7</v>
      </c>
      <c r="E180" s="706">
        <v>23</v>
      </c>
      <c r="F180" s="706">
        <v>24.2</v>
      </c>
      <c r="G180" s="52"/>
      <c r="H180" s="52"/>
    </row>
    <row r="181" spans="2:8" ht="10.5" customHeight="1" x14ac:dyDescent="0.2">
      <c r="B181" s="399">
        <v>1992</v>
      </c>
      <c r="C181" s="706">
        <v>38.200000000000003</v>
      </c>
      <c r="D181" s="706">
        <v>24.8</v>
      </c>
      <c r="E181" s="706">
        <v>25.1</v>
      </c>
      <c r="F181" s="706">
        <v>28.8</v>
      </c>
      <c r="G181" s="52"/>
      <c r="H181" s="52"/>
    </row>
    <row r="182" spans="2:8" ht="10.5" customHeight="1" x14ac:dyDescent="0.2">
      <c r="B182" s="399">
        <v>1993</v>
      </c>
      <c r="C182" s="706">
        <v>37.4</v>
      </c>
      <c r="D182" s="706">
        <v>22.8</v>
      </c>
      <c r="E182" s="706">
        <v>27.1</v>
      </c>
      <c r="F182" s="706">
        <v>28.9</v>
      </c>
      <c r="G182" s="52"/>
      <c r="H182" s="52"/>
    </row>
    <row r="183" spans="2:8" ht="10.5" customHeight="1" x14ac:dyDescent="0.2">
      <c r="B183" s="399">
        <v>1994</v>
      </c>
      <c r="C183" s="706">
        <v>36.1</v>
      </c>
      <c r="D183" s="706">
        <v>25.3</v>
      </c>
      <c r="E183" s="706">
        <v>34.299999999999997</v>
      </c>
      <c r="F183" s="706">
        <v>32.299999999999997</v>
      </c>
      <c r="G183" s="52"/>
      <c r="H183" s="52"/>
    </row>
    <row r="184" spans="2:8" ht="10.5" customHeight="1" x14ac:dyDescent="0.2">
      <c r="B184" s="399"/>
      <c r="C184" s="706"/>
      <c r="D184" s="706"/>
      <c r="E184" s="706"/>
      <c r="F184" s="706"/>
      <c r="G184" s="52"/>
      <c r="H184" s="52"/>
    </row>
    <row r="185" spans="2:8" ht="10.5" customHeight="1" x14ac:dyDescent="0.2">
      <c r="B185" s="399">
        <v>1995</v>
      </c>
      <c r="C185" s="706">
        <v>45.3</v>
      </c>
      <c r="D185" s="706">
        <v>29.7</v>
      </c>
      <c r="E185" s="706">
        <v>36.200000000000003</v>
      </c>
      <c r="F185" s="706">
        <v>36.799999999999997</v>
      </c>
      <c r="G185" s="52"/>
      <c r="H185" s="52"/>
    </row>
    <row r="186" spans="2:8" ht="10.5" customHeight="1" x14ac:dyDescent="0.2">
      <c r="B186" s="399">
        <v>1996</v>
      </c>
      <c r="C186" s="706">
        <v>47.2</v>
      </c>
      <c r="D186" s="706">
        <v>32.1</v>
      </c>
      <c r="E186" s="706">
        <v>38</v>
      </c>
      <c r="F186" s="706">
        <v>38.9</v>
      </c>
      <c r="G186" s="52"/>
      <c r="H186" s="52"/>
    </row>
    <row r="187" spans="2:8" ht="10.5" customHeight="1" x14ac:dyDescent="0.2">
      <c r="B187" s="399">
        <v>1997</v>
      </c>
      <c r="C187" s="706">
        <v>46.3</v>
      </c>
      <c r="D187" s="706">
        <v>33.200000000000003</v>
      </c>
      <c r="E187" s="706">
        <v>43.4</v>
      </c>
      <c r="F187" s="706">
        <v>41.5</v>
      </c>
      <c r="G187" s="52"/>
      <c r="H187" s="52"/>
    </row>
    <row r="188" spans="2:8" ht="10.5" customHeight="1" x14ac:dyDescent="0.2">
      <c r="B188" s="399">
        <v>1998</v>
      </c>
      <c r="C188" s="706">
        <v>49.1</v>
      </c>
      <c r="D188" s="706">
        <v>38</v>
      </c>
      <c r="E188" s="706">
        <v>42</v>
      </c>
      <c r="F188" s="706">
        <v>42.9</v>
      </c>
      <c r="G188" s="52"/>
      <c r="H188" s="52"/>
    </row>
    <row r="189" spans="2:8" ht="10.5" customHeight="1" x14ac:dyDescent="0.2">
      <c r="B189" s="399">
        <v>1999</v>
      </c>
      <c r="C189" s="706">
        <v>54.2</v>
      </c>
      <c r="D189" s="706">
        <v>36.5</v>
      </c>
      <c r="E189" s="706">
        <v>40.299999999999997</v>
      </c>
      <c r="F189" s="706">
        <v>42.9</v>
      </c>
      <c r="G189" s="52"/>
      <c r="H189" s="52"/>
    </row>
    <row r="190" spans="2:8" ht="10.5" customHeight="1" x14ac:dyDescent="0.2">
      <c r="B190" s="399"/>
      <c r="C190" s="706"/>
      <c r="D190" s="706"/>
      <c r="E190" s="706"/>
      <c r="F190" s="706"/>
      <c r="G190" s="52"/>
      <c r="H190" s="52"/>
    </row>
    <row r="191" spans="2:8" ht="10.5" customHeight="1" x14ac:dyDescent="0.2">
      <c r="B191" s="399">
        <v>2000</v>
      </c>
      <c r="C191" s="706">
        <v>51.2</v>
      </c>
      <c r="D191" s="706">
        <v>43.5</v>
      </c>
      <c r="E191" s="706">
        <v>43.4</v>
      </c>
      <c r="F191" s="706">
        <v>45.4</v>
      </c>
      <c r="G191" s="52"/>
      <c r="H191" s="52"/>
    </row>
    <row r="192" spans="2:8" ht="10.5" customHeight="1" x14ac:dyDescent="0.2">
      <c r="B192" s="399">
        <v>2001</v>
      </c>
      <c r="C192" s="706">
        <v>61.6</v>
      </c>
      <c r="D192" s="706">
        <v>48.1</v>
      </c>
      <c r="E192" s="706">
        <v>48.1</v>
      </c>
      <c r="F192" s="706">
        <v>51.6</v>
      </c>
      <c r="G192" s="52"/>
      <c r="H192" s="52"/>
    </row>
    <row r="193" spans="2:8" ht="10.5" customHeight="1" x14ac:dyDescent="0.2">
      <c r="B193" s="399">
        <v>2002</v>
      </c>
      <c r="C193" s="706">
        <v>85.7</v>
      </c>
      <c r="D193" s="706">
        <v>59.2</v>
      </c>
      <c r="E193" s="706">
        <v>59.1</v>
      </c>
      <c r="F193" s="706">
        <v>66.099999999999994</v>
      </c>
      <c r="G193" s="52"/>
      <c r="H193" s="52"/>
    </row>
    <row r="194" spans="2:8" ht="10.5" customHeight="1" x14ac:dyDescent="0.2">
      <c r="B194" s="399">
        <v>2003</v>
      </c>
      <c r="C194" s="594">
        <v>88.7</v>
      </c>
      <c r="D194" s="594">
        <v>66</v>
      </c>
      <c r="E194" s="594">
        <v>62.5</v>
      </c>
      <c r="F194" s="594">
        <v>70.7</v>
      </c>
      <c r="G194" s="52"/>
      <c r="H194" s="52"/>
    </row>
    <row r="195" spans="2:8" ht="10.5" customHeight="1" x14ac:dyDescent="0.2">
      <c r="B195" s="399">
        <v>2004</v>
      </c>
      <c r="C195" s="594">
        <v>74.599999999999994</v>
      </c>
      <c r="D195" s="594">
        <v>68.900000000000006</v>
      </c>
      <c r="E195" s="594">
        <v>63.5</v>
      </c>
      <c r="F195" s="594">
        <v>67.599999999999994</v>
      </c>
      <c r="G195" s="52"/>
      <c r="H195" s="52"/>
    </row>
    <row r="196" spans="2:8" ht="10.5" customHeight="1" x14ac:dyDescent="0.2">
      <c r="B196" s="399"/>
      <c r="C196" s="594"/>
      <c r="D196" s="594"/>
      <c r="E196" s="594"/>
      <c r="F196" s="594"/>
      <c r="G196" s="52"/>
      <c r="H196" s="52"/>
    </row>
    <row r="197" spans="2:8" ht="10.5" customHeight="1" x14ac:dyDescent="0.2">
      <c r="B197" s="399">
        <v>2005</v>
      </c>
      <c r="C197" s="594">
        <v>54.4</v>
      </c>
      <c r="D197" s="594">
        <v>63.8</v>
      </c>
      <c r="E197" s="594">
        <v>64.5</v>
      </c>
      <c r="F197" s="594">
        <v>61.3</v>
      </c>
      <c r="G197" s="52"/>
      <c r="H197" s="52"/>
    </row>
    <row r="198" spans="2:8" ht="10.5" customHeight="1" x14ac:dyDescent="0.2">
      <c r="B198" s="399">
        <v>2006</v>
      </c>
      <c r="C198" s="594">
        <v>72.3</v>
      </c>
      <c r="D198" s="594">
        <v>68.2</v>
      </c>
      <c r="E198" s="594">
        <v>73.099999999999994</v>
      </c>
      <c r="F198" s="594">
        <v>71.400000000000006</v>
      </c>
      <c r="G198" s="52"/>
      <c r="H198" s="52"/>
    </row>
    <row r="199" spans="2:8" ht="10.5" customHeight="1" x14ac:dyDescent="0.2">
      <c r="B199" s="399">
        <v>2007</v>
      </c>
      <c r="C199" s="594">
        <v>103.2</v>
      </c>
      <c r="D199" s="594">
        <v>79</v>
      </c>
      <c r="E199" s="594">
        <v>83.3</v>
      </c>
      <c r="F199" s="594">
        <v>87.3</v>
      </c>
      <c r="G199" s="52"/>
      <c r="H199" s="52"/>
    </row>
    <row r="200" spans="2:8" ht="10.5" customHeight="1" x14ac:dyDescent="0.2">
      <c r="B200" s="399">
        <v>2008</v>
      </c>
      <c r="C200" s="594">
        <v>123.5</v>
      </c>
      <c r="D200" s="594">
        <v>85</v>
      </c>
      <c r="E200" s="594">
        <v>92.8</v>
      </c>
      <c r="F200" s="594">
        <v>98.8</v>
      </c>
      <c r="G200" s="52"/>
      <c r="H200" s="52"/>
    </row>
    <row r="201" spans="2:8" ht="10.5" customHeight="1" x14ac:dyDescent="0.2">
      <c r="B201" s="399">
        <v>2009</v>
      </c>
      <c r="C201" s="594">
        <v>109.4</v>
      </c>
      <c r="D201" s="594">
        <v>100.9</v>
      </c>
      <c r="E201" s="594">
        <v>99.1</v>
      </c>
      <c r="F201" s="594">
        <v>102</v>
      </c>
      <c r="G201" s="52"/>
      <c r="H201" s="52"/>
    </row>
    <row r="202" spans="2:8" ht="10.5" customHeight="1" x14ac:dyDescent="0.2">
      <c r="B202" s="399"/>
      <c r="C202" s="594"/>
      <c r="D202" s="594"/>
      <c r="E202" s="594"/>
      <c r="F202" s="594"/>
      <c r="G202" s="52"/>
      <c r="H202" s="52"/>
    </row>
    <row r="203" spans="2:8" ht="10.5" customHeight="1" x14ac:dyDescent="0.2">
      <c r="B203" s="618">
        <v>2010</v>
      </c>
      <c r="C203" s="778">
        <v>100</v>
      </c>
      <c r="D203" s="778">
        <v>100</v>
      </c>
      <c r="E203" s="778">
        <v>100</v>
      </c>
      <c r="F203" s="778">
        <v>100</v>
      </c>
      <c r="G203" s="52"/>
      <c r="H203" s="52"/>
    </row>
    <row r="204" spans="2:8" ht="10.5" customHeight="1" x14ac:dyDescent="0.2">
      <c r="B204" s="617">
        <v>2011</v>
      </c>
      <c r="C204" s="778">
        <v>128.6</v>
      </c>
      <c r="D204" s="778">
        <v>106.1</v>
      </c>
      <c r="E204" s="778">
        <v>110.6</v>
      </c>
      <c r="F204" s="778">
        <v>113.5</v>
      </c>
      <c r="G204" s="52"/>
      <c r="H204" s="52"/>
    </row>
    <row r="205" spans="2:8" ht="10.5" customHeight="1" x14ac:dyDescent="0.2">
      <c r="B205" s="491" t="s">
        <v>1315</v>
      </c>
      <c r="C205" s="778">
        <v>158.5</v>
      </c>
      <c r="D205" s="778">
        <v>112.4</v>
      </c>
      <c r="E205" s="778">
        <v>117.9</v>
      </c>
      <c r="F205" s="778">
        <v>125.7</v>
      </c>
      <c r="G205" s="1039"/>
      <c r="H205" s="52"/>
    </row>
    <row r="206" spans="2:8" ht="10.5" customHeight="1" x14ac:dyDescent="0.2">
      <c r="B206" s="1130" t="s">
        <v>1355</v>
      </c>
      <c r="C206" s="778">
        <v>160.6</v>
      </c>
      <c r="D206" s="778">
        <v>122.9</v>
      </c>
      <c r="E206" s="778">
        <v>124.3</v>
      </c>
      <c r="F206" s="778">
        <v>132.19999999999999</v>
      </c>
      <c r="G206" s="1038"/>
      <c r="H206" s="52"/>
    </row>
    <row r="207" spans="2:8" ht="10.5" customHeight="1" x14ac:dyDescent="0.2">
      <c r="B207" s="1215" t="s">
        <v>1358</v>
      </c>
      <c r="C207" s="778">
        <v>167.2</v>
      </c>
      <c r="D207" s="778">
        <v>136.5</v>
      </c>
      <c r="E207" s="778">
        <v>138.4</v>
      </c>
      <c r="F207" s="778">
        <v>144.4</v>
      </c>
      <c r="G207" s="1038"/>
      <c r="H207" s="52"/>
    </row>
    <row r="208" spans="2:8" ht="10.5" customHeight="1" x14ac:dyDescent="0.2">
      <c r="B208" s="1215"/>
      <c r="C208" s="778"/>
      <c r="D208" s="778"/>
      <c r="E208" s="778"/>
      <c r="F208" s="778"/>
      <c r="G208" s="1038"/>
      <c r="H208" s="52"/>
    </row>
    <row r="209" spans="2:8" ht="10.5" customHeight="1" x14ac:dyDescent="0.2">
      <c r="B209" s="1378" t="s">
        <v>1403</v>
      </c>
      <c r="C209" s="778">
        <v>183.2</v>
      </c>
      <c r="D209" s="778">
        <v>144.19999999999999</v>
      </c>
      <c r="E209" s="778">
        <v>146.80000000000001</v>
      </c>
      <c r="F209" s="778">
        <v>154.4</v>
      </c>
      <c r="G209" s="1038"/>
      <c r="H209" s="52"/>
    </row>
    <row r="210" spans="2:8" ht="10.5" customHeight="1" x14ac:dyDescent="0.2">
      <c r="B210" s="1451" t="s">
        <v>1422</v>
      </c>
      <c r="C210" s="778">
        <v>244.5</v>
      </c>
      <c r="D210" s="778">
        <v>173.3</v>
      </c>
      <c r="E210" s="778">
        <v>155.1</v>
      </c>
      <c r="F210" s="778">
        <v>180.4</v>
      </c>
      <c r="G210" s="1038"/>
      <c r="H210" s="52"/>
    </row>
    <row r="211" spans="2:8" ht="10.5" customHeight="1" x14ac:dyDescent="0.2">
      <c r="B211" s="1455" t="s">
        <v>1481</v>
      </c>
      <c r="C211" s="779">
        <v>170.5</v>
      </c>
      <c r="D211" s="779">
        <v>163.69999999999999</v>
      </c>
      <c r="E211" s="779">
        <v>183.3</v>
      </c>
      <c r="F211" s="779">
        <v>175.1</v>
      </c>
      <c r="G211" s="52"/>
      <c r="H211" s="52"/>
    </row>
    <row r="212" spans="2:8" ht="6" customHeight="1" x14ac:dyDescent="0.2">
      <c r="B212" s="1237"/>
      <c r="C212" s="1358"/>
      <c r="D212" s="1358"/>
      <c r="E212" s="1358"/>
      <c r="F212" s="1358"/>
      <c r="G212" s="52"/>
      <c r="H212" s="52"/>
    </row>
    <row r="213" spans="2:8" ht="10.5" customHeight="1" x14ac:dyDescent="0.2">
      <c r="B213" s="1241" t="s">
        <v>1134</v>
      </c>
    </row>
    <row r="214" spans="2:8" ht="10.5" customHeight="1" x14ac:dyDescent="0.2">
      <c r="B214" s="1241" t="s">
        <v>1135</v>
      </c>
    </row>
    <row r="215" spans="2:8" ht="10.5" customHeight="1" x14ac:dyDescent="0.2">
      <c r="B215" s="1241" t="s">
        <v>1136</v>
      </c>
    </row>
    <row r="216" spans="2:8" ht="10.5" customHeight="1" x14ac:dyDescent="0.2">
      <c r="B216" s="48"/>
      <c r="C216" s="171"/>
      <c r="D216" s="171"/>
      <c r="E216" s="171"/>
      <c r="F216" s="171"/>
    </row>
    <row r="217" spans="2:8" ht="10.5" customHeight="1" x14ac:dyDescent="0.2">
      <c r="B217" s="48"/>
    </row>
    <row r="218" spans="2:8" ht="10.5" customHeight="1" x14ac:dyDescent="0.2">
      <c r="B218" s="48"/>
    </row>
    <row r="219" spans="2:8" ht="10.5" customHeight="1" x14ac:dyDescent="0.2">
      <c r="B219" s="48"/>
    </row>
    <row r="220" spans="2:8" ht="10.5" customHeight="1" x14ac:dyDescent="0.2">
      <c r="B220" s="48"/>
    </row>
    <row r="221" spans="2:8" ht="10.5" customHeight="1" x14ac:dyDescent="0.2">
      <c r="B221" s="48"/>
    </row>
    <row r="222" spans="2:8" ht="10.5" customHeight="1" x14ac:dyDescent="0.2">
      <c r="B222" s="48"/>
    </row>
    <row r="223" spans="2:8" ht="10.5" customHeight="1" x14ac:dyDescent="0.2">
      <c r="B223" s="48"/>
    </row>
    <row r="224" spans="2:8" ht="10.5" customHeight="1" x14ac:dyDescent="0.2">
      <c r="B224" s="48"/>
    </row>
    <row r="225" spans="1:11" ht="10.5" customHeight="1" x14ac:dyDescent="0.2">
      <c r="B225" s="48"/>
    </row>
    <row r="226" spans="1:11" ht="10.5" customHeight="1" x14ac:dyDescent="0.2">
      <c r="B226" s="48"/>
    </row>
    <row r="227" spans="1:11" ht="10.5" customHeight="1" x14ac:dyDescent="0.2">
      <c r="B227" s="48"/>
    </row>
    <row r="228" spans="1:11" ht="10.5" customHeight="1" x14ac:dyDescent="0.2">
      <c r="B228" s="48"/>
    </row>
    <row r="229" spans="1:11" ht="10.5" customHeight="1" x14ac:dyDescent="0.2">
      <c r="B229" s="48"/>
    </row>
    <row r="230" spans="1:11" ht="10.5" customHeight="1" x14ac:dyDescent="0.2">
      <c r="B230" s="48"/>
    </row>
    <row r="231" spans="1:11" ht="10.5" customHeight="1" x14ac:dyDescent="0.2">
      <c r="B231" s="48"/>
      <c r="H231" s="149">
        <v>91</v>
      </c>
    </row>
    <row r="232" spans="1:11" ht="10.5" customHeight="1" x14ac:dyDescent="0.2">
      <c r="B232" s="1239"/>
      <c r="H232" s="149"/>
    </row>
    <row r="233" spans="1:11" ht="10.5" customHeight="1" x14ac:dyDescent="0.2"/>
    <row r="234" spans="1:11" x14ac:dyDescent="0.2">
      <c r="A234" s="47" t="s">
        <v>475</v>
      </c>
      <c r="B234" s="60" t="s">
        <v>637</v>
      </c>
    </row>
    <row r="235" spans="1:11" ht="24.75" customHeight="1" x14ac:dyDescent="0.2">
      <c r="B235" s="1756" t="s">
        <v>592</v>
      </c>
      <c r="C235" s="255" t="s">
        <v>1137</v>
      </c>
      <c r="D235" s="255" t="s">
        <v>1138</v>
      </c>
      <c r="E235" s="255" t="s">
        <v>1139</v>
      </c>
      <c r="F235" s="255" t="s">
        <v>467</v>
      </c>
      <c r="G235" s="255" t="s">
        <v>1140</v>
      </c>
      <c r="H235" s="255" t="s">
        <v>194</v>
      </c>
      <c r="I235" s="255" t="s">
        <v>470</v>
      </c>
      <c r="J235" s="255" t="s">
        <v>469</v>
      </c>
      <c r="K235" s="255" t="s">
        <v>888</v>
      </c>
    </row>
    <row r="236" spans="1:11" x14ac:dyDescent="0.2">
      <c r="B236" s="1758"/>
      <c r="C236" s="1682" t="s">
        <v>1417</v>
      </c>
      <c r="D236" s="1684"/>
      <c r="E236" s="1684"/>
      <c r="F236" s="1684"/>
      <c r="G236" s="1684"/>
      <c r="H236" s="1684"/>
      <c r="I236" s="1684"/>
      <c r="J236" s="1684"/>
      <c r="K236" s="1683"/>
    </row>
    <row r="237" spans="1:11" x14ac:dyDescent="0.2">
      <c r="B237" s="402" t="s">
        <v>977</v>
      </c>
      <c r="C237" s="1035">
        <v>46.3</v>
      </c>
      <c r="D237" s="1035">
        <v>13.1</v>
      </c>
      <c r="E237" s="1035">
        <v>11.4</v>
      </c>
      <c r="F237" s="1035">
        <v>16.2</v>
      </c>
      <c r="G237" s="1035">
        <v>10.199999999999999</v>
      </c>
      <c r="H237" s="1035">
        <v>1.3</v>
      </c>
      <c r="I237" s="1035">
        <v>0.3</v>
      </c>
      <c r="J237" s="1035">
        <v>1.2</v>
      </c>
      <c r="K237" s="1035">
        <f>SUM(C237:J237)</f>
        <v>100</v>
      </c>
    </row>
    <row r="238" spans="1:11" ht="10.5" customHeight="1" x14ac:dyDescent="0.2">
      <c r="B238" s="399">
        <v>1980</v>
      </c>
      <c r="C238" s="706">
        <v>13.9</v>
      </c>
      <c r="D238" s="706">
        <v>10.8</v>
      </c>
      <c r="E238" s="706">
        <v>7.9</v>
      </c>
      <c r="F238" s="706">
        <v>7.8</v>
      </c>
      <c r="G238" s="706">
        <v>4.2</v>
      </c>
      <c r="H238" s="706">
        <v>8.6999999999999993</v>
      </c>
      <c r="I238" s="706">
        <v>11.7</v>
      </c>
      <c r="J238" s="706">
        <v>7.3</v>
      </c>
      <c r="K238" s="706">
        <v>10</v>
      </c>
    </row>
    <row r="239" spans="1:11" ht="10.5" customHeight="1" x14ac:dyDescent="0.2">
      <c r="B239" s="399">
        <v>1981</v>
      </c>
      <c r="C239" s="706">
        <v>13.9</v>
      </c>
      <c r="D239" s="706">
        <v>12.3</v>
      </c>
      <c r="E239" s="706">
        <v>8.3000000000000007</v>
      </c>
      <c r="F239" s="706">
        <v>7.3</v>
      </c>
      <c r="G239" s="706">
        <v>5.2</v>
      </c>
      <c r="H239" s="706">
        <v>11.8</v>
      </c>
      <c r="I239" s="706">
        <v>12.3</v>
      </c>
      <c r="J239" s="706">
        <v>8</v>
      </c>
      <c r="K239" s="706">
        <v>10.3</v>
      </c>
    </row>
    <row r="240" spans="1:11" ht="10.5" customHeight="1" x14ac:dyDescent="0.2">
      <c r="B240" s="399">
        <v>1982</v>
      </c>
      <c r="C240" s="706">
        <v>16.2</v>
      </c>
      <c r="D240" s="706">
        <v>14.6</v>
      </c>
      <c r="E240" s="706">
        <v>9.8000000000000007</v>
      </c>
      <c r="F240" s="706">
        <v>8</v>
      </c>
      <c r="G240" s="706">
        <v>6.3</v>
      </c>
      <c r="H240" s="706">
        <v>9.6</v>
      </c>
      <c r="I240" s="706">
        <v>12.3</v>
      </c>
      <c r="J240" s="706">
        <v>10.5</v>
      </c>
      <c r="K240" s="706">
        <v>11.9</v>
      </c>
    </row>
    <row r="241" spans="2:11" ht="10.5" customHeight="1" x14ac:dyDescent="0.2">
      <c r="B241" s="399">
        <v>1983</v>
      </c>
      <c r="C241" s="706">
        <v>20.399999999999999</v>
      </c>
      <c r="D241" s="706">
        <v>14.8</v>
      </c>
      <c r="E241" s="706">
        <v>9.8000000000000007</v>
      </c>
      <c r="F241" s="706">
        <v>10.6</v>
      </c>
      <c r="G241" s="706">
        <v>8.1</v>
      </c>
      <c r="H241" s="706">
        <v>15.8</v>
      </c>
      <c r="I241" s="706">
        <v>15.2</v>
      </c>
      <c r="J241" s="706">
        <v>14.3</v>
      </c>
      <c r="K241" s="706">
        <v>14.6</v>
      </c>
    </row>
    <row r="242" spans="2:11" ht="10.5" customHeight="1" x14ac:dyDescent="0.2">
      <c r="B242" s="399">
        <v>1984</v>
      </c>
      <c r="C242" s="706">
        <v>26</v>
      </c>
      <c r="D242" s="706">
        <v>15.4</v>
      </c>
      <c r="E242" s="706">
        <v>11.1</v>
      </c>
      <c r="F242" s="706">
        <v>8.8000000000000007</v>
      </c>
      <c r="G242" s="706">
        <v>8.1999999999999993</v>
      </c>
      <c r="H242" s="706">
        <v>15.1</v>
      </c>
      <c r="I242" s="706">
        <v>17.2</v>
      </c>
      <c r="J242" s="706">
        <v>15.9</v>
      </c>
      <c r="K242" s="706">
        <v>16.2</v>
      </c>
    </row>
    <row r="243" spans="2:11" ht="10.5" customHeight="1" x14ac:dyDescent="0.2">
      <c r="B243" s="399"/>
      <c r="C243" s="706"/>
      <c r="D243" s="706"/>
      <c r="E243" s="706"/>
      <c r="F243" s="706"/>
      <c r="G243" s="706"/>
      <c r="H243" s="706"/>
      <c r="I243" s="706"/>
      <c r="J243" s="706"/>
      <c r="K243" s="706"/>
    </row>
    <row r="244" spans="2:11" ht="10.5" customHeight="1" x14ac:dyDescent="0.2">
      <c r="B244" s="399">
        <v>1985</v>
      </c>
      <c r="C244" s="706">
        <v>26</v>
      </c>
      <c r="D244" s="706">
        <v>16.5</v>
      </c>
      <c r="E244" s="706">
        <v>13.7</v>
      </c>
      <c r="F244" s="706">
        <v>9.8000000000000007</v>
      </c>
      <c r="G244" s="706">
        <v>8</v>
      </c>
      <c r="H244" s="706">
        <v>13</v>
      </c>
      <c r="I244" s="706">
        <v>20.2</v>
      </c>
      <c r="J244" s="706">
        <v>17.2</v>
      </c>
      <c r="K244" s="706">
        <v>16.8</v>
      </c>
    </row>
    <row r="245" spans="2:11" ht="10.5" customHeight="1" x14ac:dyDescent="0.2">
      <c r="B245" s="399">
        <v>1986</v>
      </c>
      <c r="C245" s="706">
        <v>27.8</v>
      </c>
      <c r="D245" s="706">
        <v>18.8</v>
      </c>
      <c r="E245" s="706">
        <v>15.7</v>
      </c>
      <c r="F245" s="706">
        <v>11.4</v>
      </c>
      <c r="G245" s="706">
        <v>8.1</v>
      </c>
      <c r="H245" s="706">
        <v>13.2</v>
      </c>
      <c r="I245" s="706">
        <v>20.7</v>
      </c>
      <c r="J245" s="706">
        <v>19.3</v>
      </c>
      <c r="K245" s="706">
        <v>18.399999999999999</v>
      </c>
    </row>
    <row r="246" spans="2:11" ht="10.5" customHeight="1" x14ac:dyDescent="0.2">
      <c r="B246" s="399">
        <v>1987</v>
      </c>
      <c r="C246" s="706">
        <v>30</v>
      </c>
      <c r="D246" s="706">
        <v>20.7</v>
      </c>
      <c r="E246" s="706">
        <v>18.3</v>
      </c>
      <c r="F246" s="706">
        <v>10.5</v>
      </c>
      <c r="G246" s="706">
        <v>9</v>
      </c>
      <c r="H246" s="706">
        <v>15</v>
      </c>
      <c r="I246" s="706">
        <v>22.6</v>
      </c>
      <c r="J246" s="706">
        <v>23.2</v>
      </c>
      <c r="K246" s="706">
        <v>19.8</v>
      </c>
    </row>
    <row r="247" spans="2:11" ht="10.5" customHeight="1" x14ac:dyDescent="0.2">
      <c r="B247" s="399">
        <v>1988</v>
      </c>
      <c r="C247" s="706">
        <v>30.7</v>
      </c>
      <c r="D247" s="706">
        <v>19.399999999999999</v>
      </c>
      <c r="E247" s="706">
        <v>17.399999999999999</v>
      </c>
      <c r="F247" s="706">
        <v>13</v>
      </c>
      <c r="G247" s="706">
        <v>10.8</v>
      </c>
      <c r="H247" s="706">
        <v>19.100000000000001</v>
      </c>
      <c r="I247" s="706">
        <v>24.9</v>
      </c>
      <c r="J247" s="706">
        <v>26.6</v>
      </c>
      <c r="K247" s="706">
        <v>21</v>
      </c>
    </row>
    <row r="248" spans="2:11" ht="10.5" customHeight="1" x14ac:dyDescent="0.2">
      <c r="B248" s="399">
        <v>1989</v>
      </c>
      <c r="C248" s="706">
        <v>31.2</v>
      </c>
      <c r="D248" s="706">
        <v>21.6</v>
      </c>
      <c r="E248" s="706">
        <v>21.6</v>
      </c>
      <c r="F248" s="706">
        <v>16.2</v>
      </c>
      <c r="G248" s="706">
        <v>12.2</v>
      </c>
      <c r="H248" s="706">
        <v>18.5</v>
      </c>
      <c r="I248" s="706">
        <v>25.9</v>
      </c>
      <c r="J248" s="706">
        <v>29.8</v>
      </c>
      <c r="K248" s="706">
        <v>22.9</v>
      </c>
    </row>
    <row r="249" spans="2:11" ht="10.5" customHeight="1" x14ac:dyDescent="0.2">
      <c r="B249" s="399"/>
      <c r="C249" s="706"/>
      <c r="D249" s="706"/>
      <c r="E249" s="706"/>
      <c r="F249" s="706"/>
      <c r="G249" s="706"/>
      <c r="H249" s="706"/>
      <c r="I249" s="706"/>
      <c r="J249" s="706"/>
      <c r="K249" s="706"/>
    </row>
    <row r="250" spans="2:11" ht="10.5" customHeight="1" x14ac:dyDescent="0.2">
      <c r="B250" s="399">
        <v>1990</v>
      </c>
      <c r="C250" s="706">
        <v>36.200000000000003</v>
      </c>
      <c r="D250" s="706">
        <v>26.3</v>
      </c>
      <c r="E250" s="706">
        <v>23.4</v>
      </c>
      <c r="F250" s="706">
        <v>17.5</v>
      </c>
      <c r="G250" s="706">
        <v>12.4</v>
      </c>
      <c r="H250" s="706">
        <v>18</v>
      </c>
      <c r="I250" s="706">
        <v>32</v>
      </c>
      <c r="J250" s="706">
        <v>31.5</v>
      </c>
      <c r="K250" s="706">
        <v>25.5</v>
      </c>
    </row>
    <row r="251" spans="2:11" ht="10.5" customHeight="1" x14ac:dyDescent="0.2">
      <c r="B251" s="399">
        <v>1991</v>
      </c>
      <c r="C251" s="706">
        <v>42.8</v>
      </c>
      <c r="D251" s="706">
        <v>31.3</v>
      </c>
      <c r="E251" s="706">
        <v>24.7</v>
      </c>
      <c r="F251" s="706">
        <v>18</v>
      </c>
      <c r="G251" s="706">
        <v>14.9</v>
      </c>
      <c r="H251" s="706">
        <v>18.2</v>
      </c>
      <c r="I251" s="706">
        <v>30.9</v>
      </c>
      <c r="J251" s="706">
        <v>37.5</v>
      </c>
      <c r="K251" s="706">
        <v>29.1</v>
      </c>
    </row>
    <row r="252" spans="2:11" ht="10.5" customHeight="1" x14ac:dyDescent="0.2">
      <c r="B252" s="399">
        <v>1992</v>
      </c>
      <c r="C252" s="706">
        <v>54.7</v>
      </c>
      <c r="D252" s="706">
        <v>36</v>
      </c>
      <c r="E252" s="706">
        <v>27</v>
      </c>
      <c r="F252" s="706">
        <v>28.5</v>
      </c>
      <c r="G252" s="706">
        <v>22.5</v>
      </c>
      <c r="H252" s="706">
        <v>27.3</v>
      </c>
      <c r="I252" s="706">
        <v>31.8</v>
      </c>
      <c r="J252" s="706">
        <v>43.3</v>
      </c>
      <c r="K252" s="706">
        <v>38.200000000000003</v>
      </c>
    </row>
    <row r="253" spans="2:11" ht="10.5" customHeight="1" x14ac:dyDescent="0.2">
      <c r="B253" s="399">
        <v>1993</v>
      </c>
      <c r="C253" s="706">
        <v>50.5</v>
      </c>
      <c r="D253" s="706">
        <v>38.6</v>
      </c>
      <c r="E253" s="706">
        <v>27.1</v>
      </c>
      <c r="F253" s="706">
        <v>31.6</v>
      </c>
      <c r="G253" s="706">
        <v>20.6</v>
      </c>
      <c r="H253" s="706">
        <v>26.3</v>
      </c>
      <c r="I253" s="706">
        <v>34.200000000000003</v>
      </c>
      <c r="J253" s="706">
        <v>37.299999999999997</v>
      </c>
      <c r="K253" s="706">
        <v>37.4</v>
      </c>
    </row>
    <row r="254" spans="2:11" ht="10.5" customHeight="1" x14ac:dyDescent="0.2">
      <c r="B254" s="399">
        <v>1994</v>
      </c>
      <c r="C254" s="706">
        <v>46.3</v>
      </c>
      <c r="D254" s="706">
        <v>39</v>
      </c>
      <c r="E254" s="706">
        <v>28.5</v>
      </c>
      <c r="F254" s="706">
        <v>32.9</v>
      </c>
      <c r="G254" s="706">
        <v>17.5</v>
      </c>
      <c r="H254" s="706">
        <v>27.7</v>
      </c>
      <c r="I254" s="706">
        <v>37.9</v>
      </c>
      <c r="J254" s="706">
        <v>35.6</v>
      </c>
      <c r="K254" s="706">
        <v>36.1</v>
      </c>
    </row>
    <row r="255" spans="2:11" ht="10.5" customHeight="1" x14ac:dyDescent="0.2">
      <c r="B255" s="399"/>
      <c r="C255" s="706"/>
      <c r="D255" s="706"/>
      <c r="E255" s="706"/>
      <c r="F255" s="706"/>
      <c r="G255" s="706"/>
      <c r="H255" s="706"/>
      <c r="I255" s="706"/>
      <c r="J255" s="706"/>
      <c r="K255" s="706"/>
    </row>
    <row r="256" spans="2:11" ht="10.5" customHeight="1" x14ac:dyDescent="0.2">
      <c r="B256" s="399">
        <v>1995</v>
      </c>
      <c r="C256" s="706">
        <v>70.900000000000006</v>
      </c>
      <c r="D256" s="706">
        <v>40.799999999999997</v>
      </c>
      <c r="E256" s="706">
        <v>32.6</v>
      </c>
      <c r="F256" s="706">
        <v>32.5</v>
      </c>
      <c r="G256" s="706">
        <v>27.9</v>
      </c>
      <c r="H256" s="706">
        <v>39.5</v>
      </c>
      <c r="I256" s="706">
        <v>45.7</v>
      </c>
      <c r="J256" s="706">
        <v>39.799999999999997</v>
      </c>
      <c r="K256" s="706">
        <v>45.3</v>
      </c>
    </row>
    <row r="257" spans="2:11" ht="10.5" customHeight="1" x14ac:dyDescent="0.2">
      <c r="B257" s="399">
        <v>1996</v>
      </c>
      <c r="C257" s="706">
        <v>72.5</v>
      </c>
      <c r="D257" s="706">
        <v>46.1</v>
      </c>
      <c r="E257" s="706">
        <v>30.9</v>
      </c>
      <c r="F257" s="706">
        <v>34.4</v>
      </c>
      <c r="G257" s="706">
        <v>27</v>
      </c>
      <c r="H257" s="706">
        <v>37.299999999999997</v>
      </c>
      <c r="I257" s="706">
        <v>56.2</v>
      </c>
      <c r="J257" s="706">
        <v>45.6</v>
      </c>
      <c r="K257" s="706">
        <v>47.2</v>
      </c>
    </row>
    <row r="258" spans="2:11" ht="10.5" customHeight="1" x14ac:dyDescent="0.2">
      <c r="B258" s="399">
        <v>1997</v>
      </c>
      <c r="C258" s="706">
        <v>70.099999999999994</v>
      </c>
      <c r="D258" s="706">
        <v>42.9</v>
      </c>
      <c r="E258" s="706">
        <v>30.5</v>
      </c>
      <c r="F258" s="706">
        <v>37.5</v>
      </c>
      <c r="G258" s="706">
        <v>24.4</v>
      </c>
      <c r="H258" s="706">
        <v>39.799999999999997</v>
      </c>
      <c r="I258" s="706">
        <v>60.2</v>
      </c>
      <c r="J258" s="706">
        <v>53.1</v>
      </c>
      <c r="K258" s="706">
        <v>46.3</v>
      </c>
    </row>
    <row r="259" spans="2:11" ht="10.5" customHeight="1" x14ac:dyDescent="0.2">
      <c r="B259" s="399">
        <v>1998</v>
      </c>
      <c r="C259" s="706">
        <v>68</v>
      </c>
      <c r="D259" s="706">
        <v>42</v>
      </c>
      <c r="E259" s="706">
        <v>41.6</v>
      </c>
      <c r="F259" s="706">
        <v>39.799999999999997</v>
      </c>
      <c r="G259" s="706">
        <v>29</v>
      </c>
      <c r="H259" s="706">
        <v>44.6</v>
      </c>
      <c r="I259" s="706">
        <v>61.1</v>
      </c>
      <c r="J259" s="706">
        <v>63.6</v>
      </c>
      <c r="K259" s="706">
        <v>49.1</v>
      </c>
    </row>
    <row r="260" spans="2:11" ht="10.5" customHeight="1" x14ac:dyDescent="0.2">
      <c r="B260" s="399">
        <v>1999</v>
      </c>
      <c r="C260" s="706">
        <v>81.2</v>
      </c>
      <c r="D260" s="706">
        <v>48.7</v>
      </c>
      <c r="E260" s="706">
        <v>37.9</v>
      </c>
      <c r="F260" s="706">
        <v>39</v>
      </c>
      <c r="G260" s="706">
        <v>33.9</v>
      </c>
      <c r="H260" s="706">
        <v>50.3</v>
      </c>
      <c r="I260" s="706">
        <v>62.4</v>
      </c>
      <c r="J260" s="706">
        <v>68.099999999999994</v>
      </c>
      <c r="K260" s="706">
        <v>54.2</v>
      </c>
    </row>
    <row r="261" spans="2:11" ht="10.5" customHeight="1" x14ac:dyDescent="0.2">
      <c r="B261" s="399"/>
      <c r="C261" s="706"/>
      <c r="D261" s="706"/>
      <c r="E261" s="706"/>
      <c r="F261" s="706"/>
      <c r="G261" s="706"/>
      <c r="H261" s="706"/>
      <c r="I261" s="706"/>
      <c r="J261" s="706"/>
      <c r="K261" s="706"/>
    </row>
    <row r="262" spans="2:11" ht="10.5" customHeight="1" x14ac:dyDescent="0.2">
      <c r="B262" s="399">
        <v>2000</v>
      </c>
      <c r="C262" s="706">
        <v>69.900000000000006</v>
      </c>
      <c r="D262" s="706">
        <v>48.5</v>
      </c>
      <c r="E262" s="706">
        <v>34.299999999999997</v>
      </c>
      <c r="F262" s="706">
        <v>40.9</v>
      </c>
      <c r="G262" s="706">
        <v>32.6</v>
      </c>
      <c r="H262" s="706">
        <v>51.7</v>
      </c>
      <c r="I262" s="706">
        <v>54.8</v>
      </c>
      <c r="J262" s="706">
        <v>58.7</v>
      </c>
      <c r="K262" s="594">
        <v>51.2</v>
      </c>
    </row>
    <row r="263" spans="2:11" ht="10.5" customHeight="1" x14ac:dyDescent="0.2">
      <c r="B263" s="399">
        <v>2001</v>
      </c>
      <c r="C263" s="706">
        <v>92.3</v>
      </c>
      <c r="D263" s="706">
        <v>59.8</v>
      </c>
      <c r="E263" s="706">
        <v>39.1</v>
      </c>
      <c r="F263" s="706">
        <v>48.7</v>
      </c>
      <c r="G263" s="706">
        <v>32.799999999999997</v>
      </c>
      <c r="H263" s="706">
        <v>43.9</v>
      </c>
      <c r="I263" s="706">
        <v>59.1</v>
      </c>
      <c r="J263" s="706">
        <v>66.7</v>
      </c>
      <c r="K263" s="594">
        <v>61.6</v>
      </c>
    </row>
    <row r="264" spans="2:11" ht="10.5" customHeight="1" x14ac:dyDescent="0.2">
      <c r="B264" s="399">
        <v>2002</v>
      </c>
      <c r="C264" s="706">
        <v>145.69999999999999</v>
      </c>
      <c r="D264" s="706">
        <v>71.099999999999994</v>
      </c>
      <c r="E264" s="706">
        <v>62</v>
      </c>
      <c r="F264" s="706">
        <v>53.8</v>
      </c>
      <c r="G264" s="706">
        <v>50</v>
      </c>
      <c r="H264" s="706">
        <v>73.900000000000006</v>
      </c>
      <c r="I264" s="706">
        <v>79</v>
      </c>
      <c r="J264" s="706">
        <v>71.8</v>
      </c>
      <c r="K264" s="594">
        <v>85.7</v>
      </c>
    </row>
    <row r="265" spans="2:11" ht="10.5" customHeight="1" x14ac:dyDescent="0.2">
      <c r="B265" s="399">
        <v>2003</v>
      </c>
      <c r="C265" s="594">
        <v>130.80000000000001</v>
      </c>
      <c r="D265" s="594">
        <v>75</v>
      </c>
      <c r="E265" s="594">
        <v>71.400000000000006</v>
      </c>
      <c r="F265" s="594">
        <v>54.1</v>
      </c>
      <c r="G265" s="594">
        <v>69.400000000000006</v>
      </c>
      <c r="H265" s="594">
        <v>68.3</v>
      </c>
      <c r="I265" s="594">
        <v>88.1</v>
      </c>
      <c r="J265" s="594">
        <v>76.099999999999994</v>
      </c>
      <c r="K265" s="594">
        <v>88.7</v>
      </c>
    </row>
    <row r="266" spans="2:11" ht="10.5" customHeight="1" x14ac:dyDescent="0.2">
      <c r="B266" s="399">
        <v>2004</v>
      </c>
      <c r="C266" s="594">
        <v>104</v>
      </c>
      <c r="D266" s="594">
        <v>66.5</v>
      </c>
      <c r="E266" s="594">
        <v>57.1</v>
      </c>
      <c r="F266" s="594">
        <v>51.6</v>
      </c>
      <c r="G266" s="594">
        <v>57.9</v>
      </c>
      <c r="H266" s="594">
        <v>56.8</v>
      </c>
      <c r="I266" s="594">
        <v>80</v>
      </c>
      <c r="J266" s="594">
        <v>73.099999999999994</v>
      </c>
      <c r="K266" s="594">
        <v>74.599999999999994</v>
      </c>
    </row>
    <row r="267" spans="2:11" ht="10.5" customHeight="1" x14ac:dyDescent="0.2">
      <c r="B267" s="399"/>
      <c r="C267" s="594"/>
      <c r="D267" s="594"/>
      <c r="E267" s="594"/>
      <c r="F267" s="594"/>
      <c r="G267" s="594"/>
      <c r="H267" s="594"/>
      <c r="I267" s="594"/>
      <c r="J267" s="594"/>
      <c r="K267" s="594"/>
    </row>
    <row r="268" spans="2:11" ht="10.5" customHeight="1" x14ac:dyDescent="0.2">
      <c r="B268" s="399">
        <v>2005</v>
      </c>
      <c r="C268" s="594">
        <v>57.2</v>
      </c>
      <c r="D268" s="594">
        <v>53.8</v>
      </c>
      <c r="E268" s="594">
        <v>46.4</v>
      </c>
      <c r="F268" s="594">
        <v>54.2</v>
      </c>
      <c r="G268" s="594">
        <v>45.7</v>
      </c>
      <c r="H268" s="594">
        <v>50.3</v>
      </c>
      <c r="I268" s="594">
        <v>59.1</v>
      </c>
      <c r="J268" s="594">
        <v>69.2</v>
      </c>
      <c r="K268" s="594">
        <v>54.4</v>
      </c>
    </row>
    <row r="269" spans="2:11" ht="10.5" customHeight="1" x14ac:dyDescent="0.2">
      <c r="B269" s="399">
        <v>2006</v>
      </c>
      <c r="C269" s="594">
        <v>87.8</v>
      </c>
      <c r="D269" s="594">
        <v>62.9</v>
      </c>
      <c r="E269" s="594">
        <v>57.5</v>
      </c>
      <c r="F269" s="594">
        <v>61.3</v>
      </c>
      <c r="G269" s="594">
        <v>55.4</v>
      </c>
      <c r="H269" s="594">
        <v>71.599999999999994</v>
      </c>
      <c r="I269" s="594">
        <v>55</v>
      </c>
      <c r="J269" s="594">
        <v>61.9</v>
      </c>
      <c r="K269" s="594">
        <v>72.3</v>
      </c>
    </row>
    <row r="270" spans="2:11" ht="10.5" customHeight="1" x14ac:dyDescent="0.2">
      <c r="B270" s="399">
        <v>2007</v>
      </c>
      <c r="C270" s="594">
        <v>134.4</v>
      </c>
      <c r="D270" s="594">
        <v>98.6</v>
      </c>
      <c r="E270" s="594">
        <v>93.1</v>
      </c>
      <c r="F270" s="594">
        <v>63.4</v>
      </c>
      <c r="G270" s="594">
        <v>71.2</v>
      </c>
      <c r="H270" s="594">
        <v>104.2</v>
      </c>
      <c r="I270" s="594">
        <v>68.3</v>
      </c>
      <c r="J270" s="594">
        <v>60.3</v>
      </c>
      <c r="K270" s="594">
        <v>103.2</v>
      </c>
    </row>
    <row r="271" spans="2:11" ht="10.5" customHeight="1" x14ac:dyDescent="0.2">
      <c r="B271" s="399">
        <v>2008</v>
      </c>
      <c r="C271" s="594">
        <v>142.9</v>
      </c>
      <c r="D271" s="594">
        <v>145.30000000000001</v>
      </c>
      <c r="E271" s="594">
        <v>126.1</v>
      </c>
      <c r="F271" s="594">
        <v>73.2</v>
      </c>
      <c r="G271" s="594">
        <v>102</v>
      </c>
      <c r="H271" s="594">
        <v>124.1</v>
      </c>
      <c r="I271" s="594">
        <v>103.5</v>
      </c>
      <c r="J271" s="594">
        <v>72.5</v>
      </c>
      <c r="K271" s="594">
        <v>123.5</v>
      </c>
    </row>
    <row r="272" spans="2:11" ht="10.5" customHeight="1" x14ac:dyDescent="0.2">
      <c r="B272" s="399">
        <v>2009</v>
      </c>
      <c r="C272" s="594">
        <v>124.1</v>
      </c>
      <c r="D272" s="594">
        <v>97.5</v>
      </c>
      <c r="E272" s="594">
        <v>99.7</v>
      </c>
      <c r="F272" s="594">
        <v>86.9</v>
      </c>
      <c r="G272" s="594">
        <v>102.6</v>
      </c>
      <c r="H272" s="594">
        <v>115.2</v>
      </c>
      <c r="I272" s="594">
        <v>91.9</v>
      </c>
      <c r="J272" s="594">
        <v>90.2</v>
      </c>
      <c r="K272" s="594">
        <v>109.4</v>
      </c>
    </row>
    <row r="273" spans="2:11" ht="10.5" customHeight="1" x14ac:dyDescent="0.2">
      <c r="B273" s="399"/>
      <c r="C273" s="594"/>
      <c r="D273" s="594"/>
      <c r="E273" s="594"/>
      <c r="F273" s="594"/>
      <c r="G273" s="594"/>
      <c r="H273" s="594"/>
      <c r="I273" s="594"/>
      <c r="J273" s="594"/>
      <c r="K273" s="594"/>
    </row>
    <row r="274" spans="2:11" ht="10.5" customHeight="1" x14ac:dyDescent="0.2">
      <c r="B274" s="618">
        <v>2010</v>
      </c>
      <c r="C274" s="778">
        <v>100</v>
      </c>
      <c r="D274" s="778">
        <v>100</v>
      </c>
      <c r="E274" s="778">
        <v>100</v>
      </c>
      <c r="F274" s="778">
        <v>100</v>
      </c>
      <c r="G274" s="778">
        <v>100</v>
      </c>
      <c r="H274" s="778">
        <v>100</v>
      </c>
      <c r="I274" s="778">
        <v>100</v>
      </c>
      <c r="J274" s="778">
        <v>100</v>
      </c>
      <c r="K274" s="778">
        <v>100</v>
      </c>
    </row>
    <row r="275" spans="2:11" ht="10.5" customHeight="1" x14ac:dyDescent="0.2">
      <c r="B275" s="617">
        <v>2011</v>
      </c>
      <c r="C275" s="778">
        <v>148.9</v>
      </c>
      <c r="D275" s="778">
        <v>127.2</v>
      </c>
      <c r="E275" s="778">
        <v>112.4</v>
      </c>
      <c r="F275" s="778">
        <v>110.1</v>
      </c>
      <c r="G275" s="778">
        <v>91.3</v>
      </c>
      <c r="H275" s="778">
        <v>112.5</v>
      </c>
      <c r="I275" s="778">
        <v>108.4</v>
      </c>
      <c r="J275" s="778">
        <v>101.8</v>
      </c>
      <c r="K275" s="778">
        <v>128.6</v>
      </c>
    </row>
    <row r="276" spans="2:11" ht="10.5" customHeight="1" x14ac:dyDescent="0.2">
      <c r="B276" s="1037" t="s">
        <v>1315</v>
      </c>
      <c r="C276" s="778">
        <v>196.6</v>
      </c>
      <c r="D276" s="778">
        <v>123.7</v>
      </c>
      <c r="E276" s="778">
        <v>149.1</v>
      </c>
      <c r="F276" s="778">
        <v>121.7</v>
      </c>
      <c r="G276" s="778">
        <v>107.5</v>
      </c>
      <c r="H276" s="778">
        <v>163.80000000000001</v>
      </c>
      <c r="I276" s="778">
        <v>119.6</v>
      </c>
      <c r="J276" s="778">
        <v>98.7</v>
      </c>
      <c r="K276" s="778">
        <v>158.5</v>
      </c>
    </row>
    <row r="277" spans="2:11" ht="10.5" customHeight="1" x14ac:dyDescent="0.2">
      <c r="B277" s="1130" t="s">
        <v>1355</v>
      </c>
      <c r="C277" s="778">
        <v>186.6</v>
      </c>
      <c r="D277" s="778">
        <v>153.69999999999999</v>
      </c>
      <c r="E277" s="778">
        <v>159.30000000000001</v>
      </c>
      <c r="F277" s="778">
        <v>121.1</v>
      </c>
      <c r="G277" s="778">
        <v>119.3</v>
      </c>
      <c r="H277" s="778">
        <v>188.5</v>
      </c>
      <c r="I277" s="778">
        <v>126.8</v>
      </c>
      <c r="J277" s="778">
        <v>112.4</v>
      </c>
      <c r="K277" s="778">
        <v>160.6</v>
      </c>
    </row>
    <row r="278" spans="2:11" ht="10.5" customHeight="1" x14ac:dyDescent="0.2">
      <c r="B278" s="1215" t="s">
        <v>1358</v>
      </c>
      <c r="C278" s="778">
        <v>191.2</v>
      </c>
      <c r="D278" s="778">
        <v>161.80000000000001</v>
      </c>
      <c r="E278" s="778">
        <v>159.80000000000001</v>
      </c>
      <c r="F278" s="778">
        <v>132</v>
      </c>
      <c r="G278" s="778">
        <v>130</v>
      </c>
      <c r="H278" s="778">
        <v>209.6</v>
      </c>
      <c r="I278" s="778">
        <v>136.30000000000001</v>
      </c>
      <c r="J278" s="778">
        <v>122.2</v>
      </c>
      <c r="K278" s="778">
        <v>167.2</v>
      </c>
    </row>
    <row r="279" spans="2:11" ht="10.5" customHeight="1" x14ac:dyDescent="0.2">
      <c r="B279" s="1215"/>
      <c r="C279" s="778"/>
      <c r="D279" s="778"/>
      <c r="E279" s="778"/>
      <c r="F279" s="778"/>
      <c r="G279" s="778"/>
      <c r="H279" s="778"/>
      <c r="I279" s="778"/>
      <c r="J279" s="778"/>
      <c r="K279" s="778"/>
    </row>
    <row r="280" spans="2:11" ht="10.5" customHeight="1" x14ac:dyDescent="0.2">
      <c r="B280" s="1378" t="s">
        <v>1403</v>
      </c>
      <c r="C280" s="778">
        <v>215.2</v>
      </c>
      <c r="D280" s="778">
        <v>172.8</v>
      </c>
      <c r="E280" s="778">
        <v>160.80000000000001</v>
      </c>
      <c r="F280" s="778">
        <v>145.6</v>
      </c>
      <c r="G280" s="778">
        <v>142.9</v>
      </c>
      <c r="H280" s="778">
        <v>182.9</v>
      </c>
      <c r="I280" s="778">
        <v>158</v>
      </c>
      <c r="J280" s="778">
        <v>135.19999999999999</v>
      </c>
      <c r="K280" s="778">
        <v>183.2</v>
      </c>
    </row>
    <row r="281" spans="2:11" ht="10.5" customHeight="1" x14ac:dyDescent="0.2">
      <c r="B281" s="1451" t="s">
        <v>1422</v>
      </c>
      <c r="C281" s="778">
        <v>318.10000000000002</v>
      </c>
      <c r="D281" s="778">
        <v>201.1</v>
      </c>
      <c r="E281" s="778">
        <v>192.2</v>
      </c>
      <c r="F281" s="778">
        <v>170.7</v>
      </c>
      <c r="G281" s="778">
        <v>158</v>
      </c>
      <c r="H281" s="778">
        <v>222.9</v>
      </c>
      <c r="I281" s="778">
        <v>191.2</v>
      </c>
      <c r="J281" s="778">
        <v>146.1</v>
      </c>
      <c r="K281" s="778">
        <v>244.5</v>
      </c>
    </row>
    <row r="282" spans="2:11" ht="10.5" customHeight="1" x14ac:dyDescent="0.2">
      <c r="B282" s="492" t="s">
        <v>1481</v>
      </c>
      <c r="C282" s="779">
        <v>173.6</v>
      </c>
      <c r="D282" s="779">
        <v>187.7</v>
      </c>
      <c r="E282" s="779">
        <v>148.80000000000001</v>
      </c>
      <c r="F282" s="779">
        <v>173.4</v>
      </c>
      <c r="G282" s="779">
        <v>147.19999999999999</v>
      </c>
      <c r="H282" s="779">
        <v>230.6</v>
      </c>
      <c r="I282" s="779">
        <v>183.4</v>
      </c>
      <c r="J282" s="779">
        <v>164.9</v>
      </c>
      <c r="K282" s="779">
        <v>170.5</v>
      </c>
    </row>
    <row r="283" spans="2:11" ht="6" customHeight="1" x14ac:dyDescent="0.2">
      <c r="B283" s="1237"/>
      <c r="C283" s="1358"/>
      <c r="D283" s="1358"/>
      <c r="E283" s="1358"/>
      <c r="F283" s="1358"/>
      <c r="G283" s="1358"/>
      <c r="H283" s="1358"/>
      <c r="I283" s="1358"/>
      <c r="J283" s="1358"/>
      <c r="K283" s="1358"/>
    </row>
    <row r="284" spans="2:11" ht="10.5" customHeight="1" x14ac:dyDescent="0.2">
      <c r="B284" s="1241" t="s">
        <v>1141</v>
      </c>
    </row>
    <row r="285" spans="2:11" ht="10.5" customHeight="1" x14ac:dyDescent="0.2">
      <c r="B285" s="1241" t="s">
        <v>1142</v>
      </c>
    </row>
    <row r="286" spans="2:11" ht="10.5" customHeight="1" x14ac:dyDescent="0.2">
      <c r="B286" s="1241" t="s">
        <v>1143</v>
      </c>
    </row>
    <row r="287" spans="2:11" ht="10.5" customHeight="1" x14ac:dyDescent="0.2">
      <c r="B287" s="1241" t="s">
        <v>979</v>
      </c>
    </row>
    <row r="288" spans="2:11" ht="10.5" customHeight="1" x14ac:dyDescent="0.2">
      <c r="B288" s="1241" t="s">
        <v>1144</v>
      </c>
    </row>
    <row r="289" spans="2:11" ht="10.5" customHeight="1" x14ac:dyDescent="0.2">
      <c r="B289" s="48"/>
      <c r="C289" s="171"/>
      <c r="D289" s="171"/>
      <c r="E289" s="171"/>
      <c r="F289" s="171"/>
      <c r="G289" s="171"/>
      <c r="H289" s="171"/>
      <c r="I289" s="171"/>
      <c r="J289" s="171"/>
      <c r="K289" s="171"/>
    </row>
    <row r="290" spans="2:11" ht="10.5" customHeight="1" x14ac:dyDescent="0.2">
      <c r="B290" s="48"/>
    </row>
    <row r="291" spans="2:11" ht="10.5" customHeight="1" x14ac:dyDescent="0.2">
      <c r="B291" s="48"/>
    </row>
    <row r="292" spans="2:11" ht="10.5" customHeight="1" x14ac:dyDescent="0.2">
      <c r="B292" s="48"/>
    </row>
    <row r="293" spans="2:11" ht="10.5" customHeight="1" x14ac:dyDescent="0.2">
      <c r="B293" s="48"/>
    </row>
    <row r="294" spans="2:11" ht="10.5" customHeight="1" x14ac:dyDescent="0.2">
      <c r="B294" s="48"/>
    </row>
    <row r="295" spans="2:11" ht="10.5" customHeight="1" x14ac:dyDescent="0.2">
      <c r="B295" s="48"/>
    </row>
    <row r="296" spans="2:11" ht="10.5" customHeight="1" x14ac:dyDescent="0.2">
      <c r="B296" s="48"/>
    </row>
    <row r="297" spans="2:11" ht="10.5" customHeight="1" x14ac:dyDescent="0.2">
      <c r="B297" s="48"/>
    </row>
    <row r="298" spans="2:11" ht="10.5" customHeight="1" x14ac:dyDescent="0.2">
      <c r="B298" s="48"/>
    </row>
    <row r="299" spans="2:11" ht="10.5" customHeight="1" x14ac:dyDescent="0.2">
      <c r="B299" s="48"/>
    </row>
    <row r="300" spans="2:11" ht="10.5" customHeight="1" x14ac:dyDescent="0.2">
      <c r="B300" s="48"/>
    </row>
    <row r="301" spans="2:11" ht="10.5" customHeight="1" x14ac:dyDescent="0.2">
      <c r="B301" s="48"/>
    </row>
    <row r="302" spans="2:11" ht="10.5" customHeight="1" x14ac:dyDescent="0.2">
      <c r="B302" s="48"/>
    </row>
    <row r="303" spans="2:11" ht="10.5" customHeight="1" x14ac:dyDescent="0.2">
      <c r="B303" s="48"/>
    </row>
    <row r="304" spans="2:11" ht="10.5" customHeight="1" x14ac:dyDescent="0.2">
      <c r="B304" s="48"/>
      <c r="H304" s="149">
        <v>92</v>
      </c>
    </row>
    <row r="305" spans="2:8" ht="10.5" customHeight="1" x14ac:dyDescent="0.2">
      <c r="B305" s="1239"/>
      <c r="H305" s="149"/>
    </row>
    <row r="306" spans="2:8" ht="10.5" customHeight="1" x14ac:dyDescent="0.2"/>
    <row r="307" spans="2:8" x14ac:dyDescent="0.2">
      <c r="B307" s="60" t="s">
        <v>638</v>
      </c>
    </row>
    <row r="308" spans="2:8" ht="22.5" x14ac:dyDescent="0.2">
      <c r="B308" s="1756" t="s">
        <v>592</v>
      </c>
      <c r="C308" s="255" t="s">
        <v>1145</v>
      </c>
      <c r="D308" s="1175" t="s">
        <v>708</v>
      </c>
      <c r="E308" s="1175" t="s">
        <v>1419</v>
      </c>
      <c r="F308" s="255" t="s">
        <v>888</v>
      </c>
    </row>
    <row r="309" spans="2:8" x14ac:dyDescent="0.2">
      <c r="B309" s="1758"/>
      <c r="C309" s="1682" t="s">
        <v>1417</v>
      </c>
      <c r="D309" s="1684"/>
      <c r="E309" s="1684"/>
      <c r="F309" s="1683"/>
    </row>
    <row r="310" spans="2:8" x14ac:dyDescent="0.2">
      <c r="B310" s="402" t="s">
        <v>977</v>
      </c>
      <c r="C310" s="63">
        <v>52</v>
      </c>
      <c r="D310" s="63">
        <v>37</v>
      </c>
      <c r="E310" s="63">
        <v>11</v>
      </c>
      <c r="F310" s="63">
        <f>SUM(C310:E310)</f>
        <v>100</v>
      </c>
    </row>
    <row r="311" spans="2:8" ht="10.5" customHeight="1" x14ac:dyDescent="0.2">
      <c r="B311" s="399">
        <v>1980</v>
      </c>
      <c r="C311" s="276">
        <v>6.1</v>
      </c>
      <c r="D311" s="276">
        <v>7.3</v>
      </c>
      <c r="E311" s="276">
        <v>10</v>
      </c>
      <c r="F311" s="276">
        <v>7.1</v>
      </c>
    </row>
    <row r="312" spans="2:8" ht="10.5" customHeight="1" x14ac:dyDescent="0.2">
      <c r="B312" s="399">
        <v>1981</v>
      </c>
      <c r="C312" s="276">
        <v>6.5</v>
      </c>
      <c r="D312" s="276">
        <v>7.6</v>
      </c>
      <c r="E312" s="276">
        <v>9.1999999999999993</v>
      </c>
      <c r="F312" s="276">
        <v>7.2</v>
      </c>
    </row>
    <row r="313" spans="2:8" ht="10.5" customHeight="1" x14ac:dyDescent="0.2">
      <c r="B313" s="399">
        <v>1982</v>
      </c>
      <c r="C313" s="276">
        <v>7.8</v>
      </c>
      <c r="D313" s="276">
        <v>8.1999999999999993</v>
      </c>
      <c r="E313" s="276">
        <v>11.7</v>
      </c>
      <c r="F313" s="276">
        <v>8.4</v>
      </c>
    </row>
    <row r="314" spans="2:8" ht="10.5" customHeight="1" x14ac:dyDescent="0.2">
      <c r="B314" s="399">
        <v>1983</v>
      </c>
      <c r="C314" s="276">
        <v>8</v>
      </c>
      <c r="D314" s="276">
        <v>10.4</v>
      </c>
      <c r="E314" s="276">
        <v>11</v>
      </c>
      <c r="F314" s="276">
        <v>9.1</v>
      </c>
    </row>
    <row r="315" spans="2:8" ht="10.5" customHeight="1" x14ac:dyDescent="0.2">
      <c r="B315" s="399">
        <v>1984</v>
      </c>
      <c r="C315" s="276">
        <v>9.3000000000000007</v>
      </c>
      <c r="D315" s="276">
        <v>8.4</v>
      </c>
      <c r="E315" s="276">
        <v>11.8</v>
      </c>
      <c r="F315" s="276">
        <v>9.1999999999999993</v>
      </c>
    </row>
    <row r="316" spans="2:8" ht="10.5" customHeight="1" x14ac:dyDescent="0.2">
      <c r="B316" s="399"/>
      <c r="C316" s="276"/>
      <c r="D316" s="276"/>
      <c r="E316" s="276"/>
      <c r="F316" s="276"/>
    </row>
    <row r="317" spans="2:8" ht="10.5" customHeight="1" x14ac:dyDescent="0.2">
      <c r="B317" s="399">
        <v>1985</v>
      </c>
      <c r="C317" s="276">
        <v>11.2</v>
      </c>
      <c r="D317" s="276">
        <v>9.5</v>
      </c>
      <c r="E317" s="276">
        <v>12.7</v>
      </c>
      <c r="F317" s="276">
        <v>10.7</v>
      </c>
    </row>
    <row r="318" spans="2:8" ht="10.5" customHeight="1" x14ac:dyDescent="0.2">
      <c r="B318" s="399">
        <v>1986</v>
      </c>
      <c r="C318" s="276">
        <v>13.7</v>
      </c>
      <c r="D318" s="276">
        <v>11.9</v>
      </c>
      <c r="E318" s="276">
        <v>14.9</v>
      </c>
      <c r="F318" s="276">
        <v>13</v>
      </c>
    </row>
    <row r="319" spans="2:8" ht="10.5" customHeight="1" x14ac:dyDescent="0.2">
      <c r="B319" s="399">
        <v>1987</v>
      </c>
      <c r="C319" s="276">
        <v>13.9</v>
      </c>
      <c r="D319" s="276">
        <v>16.100000000000001</v>
      </c>
      <c r="E319" s="276">
        <v>17.3</v>
      </c>
      <c r="F319" s="276">
        <v>14.9</v>
      </c>
    </row>
    <row r="320" spans="2:8" ht="10.5" customHeight="1" x14ac:dyDescent="0.2">
      <c r="B320" s="399">
        <v>1988</v>
      </c>
      <c r="C320" s="276">
        <v>15.4</v>
      </c>
      <c r="D320" s="276">
        <v>16.899999999999999</v>
      </c>
      <c r="E320" s="276">
        <v>20.2</v>
      </c>
      <c r="F320" s="276">
        <v>16.600000000000001</v>
      </c>
    </row>
    <row r="321" spans="2:6" ht="10.5" customHeight="1" x14ac:dyDescent="0.2">
      <c r="B321" s="399">
        <v>1989</v>
      </c>
      <c r="C321" s="276">
        <v>18.600000000000001</v>
      </c>
      <c r="D321" s="276">
        <v>13.7</v>
      </c>
      <c r="E321" s="276">
        <v>21.2</v>
      </c>
      <c r="F321" s="276">
        <v>17.3</v>
      </c>
    </row>
    <row r="322" spans="2:6" ht="10.5" customHeight="1" x14ac:dyDescent="0.2">
      <c r="B322" s="399"/>
      <c r="C322" s="276"/>
      <c r="D322" s="276"/>
      <c r="E322" s="276"/>
      <c r="F322" s="276"/>
    </row>
    <row r="323" spans="2:6" ht="10.5" customHeight="1" x14ac:dyDescent="0.2">
      <c r="B323" s="399">
        <v>1990</v>
      </c>
      <c r="C323" s="276">
        <v>21.7</v>
      </c>
      <c r="D323" s="276">
        <v>19.100000000000001</v>
      </c>
      <c r="E323" s="276">
        <v>23.8</v>
      </c>
      <c r="F323" s="276">
        <v>20.399999999999999</v>
      </c>
    </row>
    <row r="324" spans="2:6" ht="10.5" customHeight="1" x14ac:dyDescent="0.2">
      <c r="B324" s="399">
        <v>1991</v>
      </c>
      <c r="C324" s="276">
        <v>23.4</v>
      </c>
      <c r="D324" s="276">
        <v>19.3</v>
      </c>
      <c r="E324" s="276">
        <v>27.9</v>
      </c>
      <c r="F324" s="276">
        <v>21.7</v>
      </c>
    </row>
    <row r="325" spans="2:6" ht="10.5" customHeight="1" x14ac:dyDescent="0.2">
      <c r="B325" s="399">
        <v>1992</v>
      </c>
      <c r="C325" s="276">
        <v>25.2</v>
      </c>
      <c r="D325" s="276">
        <v>24.1</v>
      </c>
      <c r="E325" s="276">
        <v>31</v>
      </c>
      <c r="F325" s="276">
        <v>24.8</v>
      </c>
    </row>
    <row r="326" spans="2:6" ht="10.5" customHeight="1" x14ac:dyDescent="0.2">
      <c r="B326" s="399">
        <v>1993</v>
      </c>
      <c r="C326" s="276">
        <v>25.4</v>
      </c>
      <c r="D326" s="276">
        <v>18.7</v>
      </c>
      <c r="E326" s="276">
        <v>31.5</v>
      </c>
      <c r="F326" s="276">
        <v>22.8</v>
      </c>
    </row>
    <row r="327" spans="2:6" ht="10.5" customHeight="1" x14ac:dyDescent="0.2">
      <c r="B327" s="399">
        <v>1994</v>
      </c>
      <c r="C327" s="276">
        <v>27.9</v>
      </c>
      <c r="D327" s="276">
        <v>22.4</v>
      </c>
      <c r="E327" s="276">
        <v>30.7</v>
      </c>
      <c r="F327" s="276">
        <v>25.3</v>
      </c>
    </row>
    <row r="328" spans="2:6" ht="10.5" customHeight="1" x14ac:dyDescent="0.2">
      <c r="B328" s="399"/>
      <c r="C328" s="276"/>
      <c r="D328" s="276"/>
      <c r="E328" s="276"/>
      <c r="F328" s="276"/>
    </row>
    <row r="329" spans="2:6" ht="10.5" customHeight="1" x14ac:dyDescent="0.2">
      <c r="B329" s="399">
        <v>1995</v>
      </c>
      <c r="C329" s="276">
        <v>32.4</v>
      </c>
      <c r="D329" s="276">
        <v>26.3</v>
      </c>
      <c r="E329" s="276">
        <v>36.5</v>
      </c>
      <c r="F329" s="276">
        <v>29.7</v>
      </c>
    </row>
    <row r="330" spans="2:6" ht="10.5" customHeight="1" x14ac:dyDescent="0.2">
      <c r="B330" s="399">
        <v>1996</v>
      </c>
      <c r="C330" s="276">
        <v>34.1</v>
      </c>
      <c r="D330" s="276">
        <v>27.8</v>
      </c>
      <c r="E330" s="276">
        <v>45.4</v>
      </c>
      <c r="F330" s="276">
        <v>32.1</v>
      </c>
    </row>
    <row r="331" spans="2:6" ht="10.5" customHeight="1" x14ac:dyDescent="0.2">
      <c r="B331" s="399">
        <v>1997</v>
      </c>
      <c r="C331" s="276">
        <v>33.9</v>
      </c>
      <c r="D331" s="276">
        <v>28.3</v>
      </c>
      <c r="E331" s="276">
        <v>51.8</v>
      </c>
      <c r="F331" s="276">
        <v>33.200000000000003</v>
      </c>
    </row>
    <row r="332" spans="2:6" ht="10.5" customHeight="1" x14ac:dyDescent="0.2">
      <c r="B332" s="399">
        <v>1998</v>
      </c>
      <c r="C332" s="276">
        <v>40.1</v>
      </c>
      <c r="D332" s="276">
        <v>32.700000000000003</v>
      </c>
      <c r="E332" s="276">
        <v>56.4</v>
      </c>
      <c r="F332" s="276">
        <v>38</v>
      </c>
    </row>
    <row r="333" spans="2:6" ht="10.5" customHeight="1" x14ac:dyDescent="0.2">
      <c r="B333" s="399">
        <v>1999</v>
      </c>
      <c r="C333" s="276">
        <v>41</v>
      </c>
      <c r="D333" s="276">
        <v>28.9</v>
      </c>
      <c r="E333" s="276">
        <v>53.7</v>
      </c>
      <c r="F333" s="276">
        <v>36.5</v>
      </c>
    </row>
    <row r="334" spans="2:6" ht="10.5" customHeight="1" x14ac:dyDescent="0.2">
      <c r="B334" s="399"/>
      <c r="C334" s="276"/>
      <c r="D334" s="276"/>
      <c r="E334" s="276"/>
      <c r="F334" s="276"/>
    </row>
    <row r="335" spans="2:6" ht="10.5" customHeight="1" x14ac:dyDescent="0.2">
      <c r="B335" s="399">
        <v>2000</v>
      </c>
      <c r="C335" s="276">
        <v>41.3</v>
      </c>
      <c r="D335" s="276">
        <v>45.4</v>
      </c>
      <c r="E335" s="276">
        <v>52.6</v>
      </c>
      <c r="F335" s="276">
        <v>43.5</v>
      </c>
    </row>
    <row r="336" spans="2:6" ht="10.5" customHeight="1" x14ac:dyDescent="0.2">
      <c r="B336" s="399">
        <v>2001</v>
      </c>
      <c r="C336" s="276">
        <v>50.7</v>
      </c>
      <c r="D336" s="276">
        <v>43.9</v>
      </c>
      <c r="E336" s="276">
        <v>55.8</v>
      </c>
      <c r="F336" s="276">
        <v>48.1</v>
      </c>
    </row>
    <row r="337" spans="2:7" ht="10.5" customHeight="1" x14ac:dyDescent="0.2">
      <c r="B337" s="399">
        <v>2002</v>
      </c>
      <c r="C337" s="276">
        <v>56</v>
      </c>
      <c r="D337" s="516">
        <v>62.3</v>
      </c>
      <c r="E337" s="276">
        <v>71.599999999999994</v>
      </c>
      <c r="F337" s="276">
        <v>59.2</v>
      </c>
    </row>
    <row r="338" spans="2:7" ht="10.5" customHeight="1" x14ac:dyDescent="0.2">
      <c r="B338" s="399">
        <v>2003</v>
      </c>
      <c r="C338" s="516">
        <v>61.2</v>
      </c>
      <c r="D338" s="516">
        <v>66.8</v>
      </c>
      <c r="E338" s="516">
        <v>91.9</v>
      </c>
      <c r="F338" s="516">
        <v>66</v>
      </c>
    </row>
    <row r="339" spans="2:7" ht="10.5" customHeight="1" x14ac:dyDescent="0.2">
      <c r="B339" s="399">
        <v>2004</v>
      </c>
      <c r="C339" s="516">
        <v>67.099999999999994</v>
      </c>
      <c r="D339" s="516">
        <v>69.400000000000006</v>
      </c>
      <c r="E339" s="516">
        <v>85.8</v>
      </c>
      <c r="F339" s="516">
        <v>68.900000000000006</v>
      </c>
    </row>
    <row r="340" spans="2:7" ht="10.5" customHeight="1" x14ac:dyDescent="0.2">
      <c r="B340" s="399"/>
      <c r="C340" s="516"/>
      <c r="D340" s="516"/>
      <c r="E340" s="516"/>
      <c r="F340" s="516"/>
    </row>
    <row r="341" spans="2:7" ht="10.5" customHeight="1" x14ac:dyDescent="0.2">
      <c r="B341" s="399">
        <v>2005</v>
      </c>
      <c r="C341" s="516">
        <v>62.4</v>
      </c>
      <c r="D341" s="516">
        <v>59.2</v>
      </c>
      <c r="E341" s="516">
        <v>83</v>
      </c>
      <c r="F341" s="516">
        <v>63.8</v>
      </c>
    </row>
    <row r="342" spans="2:7" ht="10.5" customHeight="1" x14ac:dyDescent="0.2">
      <c r="B342" s="399">
        <v>2006</v>
      </c>
      <c r="C342" s="516">
        <v>65.099999999999994</v>
      </c>
      <c r="D342" s="516">
        <v>66.8</v>
      </c>
      <c r="E342" s="516">
        <v>82.7</v>
      </c>
      <c r="F342" s="516">
        <v>68.2</v>
      </c>
    </row>
    <row r="343" spans="2:7" ht="10.5" customHeight="1" x14ac:dyDescent="0.2">
      <c r="B343" s="399">
        <v>2007</v>
      </c>
      <c r="C343" s="516">
        <v>76.400000000000006</v>
      </c>
      <c r="D343" s="516">
        <v>80</v>
      </c>
      <c r="E343" s="516">
        <v>81.900000000000006</v>
      </c>
      <c r="F343" s="516">
        <v>79</v>
      </c>
    </row>
    <row r="344" spans="2:7" ht="10.5" customHeight="1" x14ac:dyDescent="0.2">
      <c r="B344" s="399">
        <v>2008</v>
      </c>
      <c r="C344" s="516">
        <v>90.1</v>
      </c>
      <c r="D344" s="516">
        <v>77.8</v>
      </c>
      <c r="E344" s="516">
        <v>83.3</v>
      </c>
      <c r="F344" s="516">
        <v>85</v>
      </c>
    </row>
    <row r="345" spans="2:7" ht="10.5" customHeight="1" x14ac:dyDescent="0.2">
      <c r="B345" s="399">
        <v>2009</v>
      </c>
      <c r="C345" s="516">
        <v>93.1</v>
      </c>
      <c r="D345" s="516">
        <v>110.6</v>
      </c>
      <c r="E345" s="516">
        <v>93.1</v>
      </c>
      <c r="F345" s="516">
        <v>100.9</v>
      </c>
    </row>
    <row r="346" spans="2:7" ht="10.5" customHeight="1" x14ac:dyDescent="0.2">
      <c r="B346" s="399"/>
      <c r="C346" s="516"/>
      <c r="D346" s="516"/>
      <c r="E346" s="516"/>
      <c r="F346" s="516"/>
    </row>
    <row r="347" spans="2:7" ht="10.5" customHeight="1" x14ac:dyDescent="0.2">
      <c r="B347" s="618">
        <v>2010</v>
      </c>
      <c r="C347" s="654">
        <v>100</v>
      </c>
      <c r="D347" s="654">
        <v>100</v>
      </c>
      <c r="E347" s="654">
        <v>100</v>
      </c>
      <c r="F347" s="654">
        <v>100</v>
      </c>
    </row>
    <row r="348" spans="2:7" ht="10.5" customHeight="1" x14ac:dyDescent="0.2">
      <c r="B348" s="617">
        <v>2011</v>
      </c>
      <c r="C348" s="654">
        <v>108.3</v>
      </c>
      <c r="D348" s="654">
        <v>104</v>
      </c>
      <c r="E348" s="654">
        <v>102.7</v>
      </c>
      <c r="F348" s="654">
        <v>106.1</v>
      </c>
    </row>
    <row r="349" spans="2:7" ht="10.5" customHeight="1" x14ac:dyDescent="0.2">
      <c r="B349" s="1037" t="s">
        <v>1315</v>
      </c>
      <c r="C349" s="654">
        <v>115.2</v>
      </c>
      <c r="D349" s="654">
        <v>110.3</v>
      </c>
      <c r="E349" s="654">
        <v>106.5</v>
      </c>
      <c r="F349" s="654">
        <v>112.4</v>
      </c>
      <c r="G349" s="57"/>
    </row>
    <row r="350" spans="2:7" ht="10.5" customHeight="1" x14ac:dyDescent="0.2">
      <c r="B350" s="1134" t="s">
        <v>1355</v>
      </c>
      <c r="C350" s="654">
        <v>129.19999999999999</v>
      </c>
      <c r="D350" s="654">
        <v>115.7</v>
      </c>
      <c r="E350" s="654">
        <v>116.9</v>
      </c>
      <c r="F350" s="654">
        <v>122.9</v>
      </c>
      <c r="G350" s="59"/>
    </row>
    <row r="351" spans="2:7" ht="10.5" customHeight="1" x14ac:dyDescent="0.2">
      <c r="B351" s="1215" t="s">
        <v>1358</v>
      </c>
      <c r="C351" s="654">
        <v>143.30000000000001</v>
      </c>
      <c r="D351" s="654">
        <v>131</v>
      </c>
      <c r="E351" s="654">
        <v>123.2</v>
      </c>
      <c r="F351" s="654">
        <v>136.5</v>
      </c>
      <c r="G351" s="59"/>
    </row>
    <row r="352" spans="2:7" ht="10.5" customHeight="1" x14ac:dyDescent="0.2">
      <c r="B352" s="1215"/>
      <c r="C352" s="654"/>
      <c r="D352" s="654"/>
      <c r="E352" s="654"/>
      <c r="F352" s="654"/>
      <c r="G352" s="59"/>
    </row>
    <row r="353" spans="2:7" ht="10.5" customHeight="1" x14ac:dyDescent="0.2">
      <c r="B353" s="1378" t="s">
        <v>1403</v>
      </c>
      <c r="C353" s="654">
        <v>163.69999999999999</v>
      </c>
      <c r="D353" s="654">
        <v>123.2</v>
      </c>
      <c r="E353" s="654">
        <v>122.8</v>
      </c>
      <c r="F353" s="654">
        <v>144.19999999999999</v>
      </c>
      <c r="G353" s="59"/>
    </row>
    <row r="354" spans="2:7" ht="10.5" customHeight="1" x14ac:dyDescent="0.2">
      <c r="B354" s="1451" t="s">
        <v>1422</v>
      </c>
      <c r="C354" s="654">
        <v>188.4</v>
      </c>
      <c r="D354" s="654">
        <v>166.2</v>
      </c>
      <c r="E354" s="654">
        <v>125.7</v>
      </c>
      <c r="F354" s="654">
        <v>173.3</v>
      </c>
      <c r="G354" s="59"/>
    </row>
    <row r="355" spans="2:7" ht="10.5" customHeight="1" x14ac:dyDescent="0.2">
      <c r="B355" s="492" t="s">
        <v>1481</v>
      </c>
      <c r="C355" s="642">
        <v>186.6</v>
      </c>
      <c r="D355" s="642">
        <v>141.5</v>
      </c>
      <c r="E355" s="642">
        <v>130.69999999999999</v>
      </c>
      <c r="F355" s="642">
        <v>163.69999999999999</v>
      </c>
    </row>
    <row r="356" spans="2:7" ht="6" customHeight="1" x14ac:dyDescent="0.2">
      <c r="B356" s="1237"/>
      <c r="C356" s="1359"/>
      <c r="D356" s="1359"/>
      <c r="E356" s="1359"/>
      <c r="F356" s="1359"/>
    </row>
    <row r="357" spans="2:7" ht="10.5" customHeight="1" x14ac:dyDescent="0.2">
      <c r="B357" s="1241" t="s">
        <v>1146</v>
      </c>
      <c r="C357" s="52"/>
      <c r="D357" s="52"/>
      <c r="E357" s="52"/>
      <c r="F357" s="52"/>
    </row>
    <row r="358" spans="2:7" ht="10.5" customHeight="1" x14ac:dyDescent="0.2">
      <c r="B358" s="1241" t="s">
        <v>1420</v>
      </c>
    </row>
    <row r="359" spans="2:7" ht="10.5" customHeight="1" x14ac:dyDescent="0.2">
      <c r="B359" s="1174"/>
    </row>
    <row r="360" spans="2:7" ht="10.5" customHeight="1" x14ac:dyDescent="0.2">
      <c r="B360" s="48"/>
      <c r="C360" s="52"/>
      <c r="D360" s="52"/>
      <c r="E360" s="52"/>
      <c r="F360" s="52"/>
    </row>
    <row r="361" spans="2:7" ht="10.5" customHeight="1" x14ac:dyDescent="0.2">
      <c r="B361" s="48"/>
    </row>
    <row r="362" spans="2:7" ht="10.5" customHeight="1" x14ac:dyDescent="0.2">
      <c r="B362" s="48"/>
    </row>
    <row r="363" spans="2:7" ht="10.5" customHeight="1" x14ac:dyDescent="0.2">
      <c r="B363" s="48"/>
    </row>
    <row r="364" spans="2:7" ht="10.5" customHeight="1" x14ac:dyDescent="0.2">
      <c r="B364" s="48"/>
    </row>
    <row r="365" spans="2:7" ht="10.5" customHeight="1" x14ac:dyDescent="0.2">
      <c r="B365" s="48"/>
    </row>
    <row r="366" spans="2:7" ht="10.5" customHeight="1" x14ac:dyDescent="0.2">
      <c r="B366" s="48"/>
    </row>
    <row r="367" spans="2:7" ht="10.5" customHeight="1" x14ac:dyDescent="0.2">
      <c r="B367" s="48"/>
    </row>
    <row r="368" spans="2:7" ht="10.5" customHeight="1" x14ac:dyDescent="0.2">
      <c r="B368" s="48"/>
    </row>
    <row r="369" spans="2:16" ht="10.5" customHeight="1" x14ac:dyDescent="0.2">
      <c r="B369" s="48"/>
    </row>
    <row r="370" spans="2:16" ht="10.5" customHeight="1" x14ac:dyDescent="0.2">
      <c r="B370" s="48"/>
    </row>
    <row r="371" spans="2:16" ht="10.5" customHeight="1" x14ac:dyDescent="0.2">
      <c r="B371" s="48"/>
    </row>
    <row r="372" spans="2:16" ht="10.5" customHeight="1" x14ac:dyDescent="0.2">
      <c r="B372" s="48"/>
    </row>
    <row r="373" spans="2:16" ht="10.5" customHeight="1" x14ac:dyDescent="0.2">
      <c r="B373" s="48"/>
    </row>
    <row r="374" spans="2:16" ht="10.5" customHeight="1" x14ac:dyDescent="0.2">
      <c r="B374" s="48"/>
    </row>
    <row r="375" spans="2:16" ht="10.5" customHeight="1" x14ac:dyDescent="0.2">
      <c r="B375" s="48"/>
      <c r="H375" s="149">
        <v>93</v>
      </c>
    </row>
    <row r="376" spans="2:16" ht="10.5" customHeight="1" x14ac:dyDescent="0.2">
      <c r="B376" s="1239"/>
      <c r="H376" s="149"/>
    </row>
    <row r="377" spans="2:16" ht="10.5" customHeight="1" x14ac:dyDescent="0.2"/>
    <row r="378" spans="2:16" x14ac:dyDescent="0.2">
      <c r="B378" s="60" t="s">
        <v>639</v>
      </c>
    </row>
    <row r="379" spans="2:16" s="73" customFormat="1" ht="23.25" customHeight="1" x14ac:dyDescent="0.2">
      <c r="B379" s="1672" t="s">
        <v>592</v>
      </c>
      <c r="C379" s="255" t="s">
        <v>49</v>
      </c>
      <c r="D379" s="255" t="s">
        <v>52</v>
      </c>
      <c r="E379" s="255" t="s">
        <v>53</v>
      </c>
      <c r="F379" s="255" t="s">
        <v>50</v>
      </c>
      <c r="G379" s="254" t="s">
        <v>59</v>
      </c>
      <c r="H379" s="296" t="s">
        <v>58</v>
      </c>
      <c r="I379" s="1175" t="s">
        <v>89</v>
      </c>
      <c r="J379" s="255" t="s">
        <v>62</v>
      </c>
      <c r="K379" s="255" t="s">
        <v>92</v>
      </c>
      <c r="L379" s="255" t="s">
        <v>51</v>
      </c>
      <c r="M379" s="255" t="s">
        <v>93</v>
      </c>
      <c r="N379" s="1175" t="s">
        <v>91</v>
      </c>
      <c r="O379" s="255" t="s">
        <v>334</v>
      </c>
      <c r="P379" s="255" t="s">
        <v>1147</v>
      </c>
    </row>
    <row r="380" spans="2:16" s="73" customFormat="1" x14ac:dyDescent="0.2">
      <c r="B380" s="1673"/>
      <c r="C380" s="1682" t="s">
        <v>1417</v>
      </c>
      <c r="D380" s="1684"/>
      <c r="E380" s="1684"/>
      <c r="F380" s="1684"/>
      <c r="G380" s="1684"/>
      <c r="H380" s="1684"/>
      <c r="I380" s="1684"/>
      <c r="J380" s="1684"/>
      <c r="K380" s="1684"/>
      <c r="L380" s="1684"/>
      <c r="M380" s="1684"/>
      <c r="N380" s="1683"/>
      <c r="O380" s="404"/>
      <c r="P380" s="405"/>
    </row>
    <row r="381" spans="2:16" s="73" customFormat="1" x14ac:dyDescent="0.2">
      <c r="B381" s="402" t="s">
        <v>977</v>
      </c>
      <c r="C381" s="63">
        <v>35</v>
      </c>
      <c r="D381" s="63">
        <v>11</v>
      </c>
      <c r="E381" s="63">
        <v>1</v>
      </c>
      <c r="F381" s="306">
        <v>15</v>
      </c>
      <c r="G381" s="63">
        <v>1</v>
      </c>
      <c r="H381" s="63">
        <v>4</v>
      </c>
      <c r="I381" s="63">
        <v>3</v>
      </c>
      <c r="J381" s="63">
        <v>2</v>
      </c>
      <c r="K381" s="63">
        <v>1</v>
      </c>
      <c r="L381" s="63">
        <v>4</v>
      </c>
      <c r="M381" s="63">
        <v>21</v>
      </c>
      <c r="N381" s="63">
        <v>1</v>
      </c>
      <c r="O381" s="404">
        <v>1</v>
      </c>
      <c r="P381" s="405">
        <f>SUM(C381:O381)</f>
        <v>100</v>
      </c>
    </row>
    <row r="382" spans="2:16" ht="10.5" customHeight="1" x14ac:dyDescent="0.2">
      <c r="B382" s="399">
        <v>1980</v>
      </c>
      <c r="C382" s="1157">
        <v>8.1</v>
      </c>
      <c r="D382" s="1157">
        <v>13.9</v>
      </c>
      <c r="E382" s="1157">
        <v>6.6</v>
      </c>
      <c r="F382" s="1158">
        <v>6.6</v>
      </c>
      <c r="G382" s="1157">
        <v>8</v>
      </c>
      <c r="H382" s="1157">
        <v>5.0999999999999996</v>
      </c>
      <c r="I382" s="1157">
        <v>6</v>
      </c>
      <c r="J382" s="1157">
        <v>5.3</v>
      </c>
      <c r="K382" s="1157">
        <v>5</v>
      </c>
      <c r="L382" s="1157">
        <v>6.9</v>
      </c>
      <c r="M382" s="1157"/>
      <c r="N382" s="1159"/>
      <c r="O382" s="1160"/>
      <c r="P382" s="1157">
        <v>7.2</v>
      </c>
    </row>
    <row r="383" spans="2:16" ht="10.5" customHeight="1" x14ac:dyDescent="0.2">
      <c r="B383" s="399">
        <v>1981</v>
      </c>
      <c r="C383" s="1157">
        <v>6.4</v>
      </c>
      <c r="D383" s="1157">
        <v>19.3</v>
      </c>
      <c r="E383" s="1157">
        <v>9</v>
      </c>
      <c r="F383" s="1158">
        <v>8.8000000000000007</v>
      </c>
      <c r="G383" s="1157">
        <v>8.5</v>
      </c>
      <c r="H383" s="1157">
        <v>6.1</v>
      </c>
      <c r="I383" s="1157">
        <v>5.7</v>
      </c>
      <c r="J383" s="1157">
        <v>5</v>
      </c>
      <c r="K383" s="1157">
        <v>6.6</v>
      </c>
      <c r="L383" s="1157">
        <v>7.4</v>
      </c>
      <c r="M383" s="1157"/>
      <c r="N383" s="1159"/>
      <c r="O383" s="1160"/>
      <c r="P383" s="1157">
        <v>7.5</v>
      </c>
    </row>
    <row r="384" spans="2:16" ht="10.5" customHeight="1" x14ac:dyDescent="0.2">
      <c r="B384" s="399">
        <v>1982</v>
      </c>
      <c r="C384" s="1157">
        <v>9.1</v>
      </c>
      <c r="D384" s="1157">
        <v>18.899999999999999</v>
      </c>
      <c r="E384" s="1157">
        <v>8.9</v>
      </c>
      <c r="F384" s="1158">
        <v>6.7</v>
      </c>
      <c r="G384" s="1157">
        <v>9</v>
      </c>
      <c r="H384" s="1157">
        <v>5.6</v>
      </c>
      <c r="I384" s="1157">
        <v>8.3000000000000007</v>
      </c>
      <c r="J384" s="1157">
        <v>6.8</v>
      </c>
      <c r="K384" s="1157">
        <v>7.5</v>
      </c>
      <c r="L384" s="1157">
        <v>6.6</v>
      </c>
      <c r="M384" s="1157"/>
      <c r="N384" s="1159"/>
      <c r="O384" s="1160"/>
      <c r="P384" s="1157">
        <v>8.1</v>
      </c>
    </row>
    <row r="385" spans="2:16" ht="10.5" customHeight="1" x14ac:dyDescent="0.2">
      <c r="B385" s="399">
        <v>1983</v>
      </c>
      <c r="C385" s="1157">
        <v>13.3</v>
      </c>
      <c r="D385" s="1157">
        <v>16.7</v>
      </c>
      <c r="E385" s="1157">
        <v>9</v>
      </c>
      <c r="F385" s="1158">
        <v>7.8</v>
      </c>
      <c r="G385" s="1157">
        <v>8.9</v>
      </c>
      <c r="H385" s="1157">
        <v>7.2</v>
      </c>
      <c r="I385" s="1157">
        <v>6.7</v>
      </c>
      <c r="J385" s="1157">
        <v>6.3</v>
      </c>
      <c r="K385" s="1157">
        <v>8.6999999999999993</v>
      </c>
      <c r="L385" s="1157">
        <v>8.6999999999999993</v>
      </c>
      <c r="M385" s="1157"/>
      <c r="N385" s="1159"/>
      <c r="O385" s="1160"/>
      <c r="P385" s="1157">
        <v>10.3</v>
      </c>
    </row>
    <row r="386" spans="2:16" ht="10.5" customHeight="1" x14ac:dyDescent="0.2">
      <c r="B386" s="399">
        <v>1984</v>
      </c>
      <c r="C386" s="1157">
        <v>7.2</v>
      </c>
      <c r="D386" s="1157">
        <v>19.7</v>
      </c>
      <c r="E386" s="1157">
        <v>8.3000000000000007</v>
      </c>
      <c r="F386" s="1158">
        <v>9.4</v>
      </c>
      <c r="G386" s="1157">
        <v>11.6</v>
      </c>
      <c r="H386" s="1157">
        <v>6.5</v>
      </c>
      <c r="I386" s="1157">
        <v>7.9</v>
      </c>
      <c r="J386" s="1157">
        <v>6.1</v>
      </c>
      <c r="K386" s="1157">
        <v>8.4</v>
      </c>
      <c r="L386" s="1157">
        <v>9.6999999999999993</v>
      </c>
      <c r="M386" s="1157"/>
      <c r="N386" s="1159"/>
      <c r="O386" s="1160"/>
      <c r="P386" s="1157">
        <v>8.3000000000000007</v>
      </c>
    </row>
    <row r="387" spans="2:16" ht="10.5" customHeight="1" x14ac:dyDescent="0.2">
      <c r="B387" s="399"/>
      <c r="C387" s="1157"/>
      <c r="D387" s="1157"/>
      <c r="E387" s="1157"/>
      <c r="F387" s="1158"/>
      <c r="G387" s="1157"/>
      <c r="H387" s="1157"/>
      <c r="I387" s="1157"/>
      <c r="J387" s="1157"/>
      <c r="K387" s="1157"/>
      <c r="L387" s="1157"/>
      <c r="M387" s="1157"/>
      <c r="N387" s="1159"/>
      <c r="O387" s="1160"/>
      <c r="P387" s="1157"/>
    </row>
    <row r="388" spans="2:16" ht="10.5" customHeight="1" x14ac:dyDescent="0.2">
      <c r="B388" s="399">
        <v>1985</v>
      </c>
      <c r="C388" s="1157">
        <v>10.6</v>
      </c>
      <c r="D388" s="1157">
        <v>17.7</v>
      </c>
      <c r="E388" s="1157">
        <v>9</v>
      </c>
      <c r="F388" s="1158">
        <v>8.4</v>
      </c>
      <c r="G388" s="1157">
        <v>11.1</v>
      </c>
      <c r="H388" s="1157">
        <v>6.7</v>
      </c>
      <c r="I388" s="1157">
        <v>6.5</v>
      </c>
      <c r="J388" s="1157">
        <v>7.8</v>
      </c>
      <c r="K388" s="1157">
        <v>6.7</v>
      </c>
      <c r="L388" s="1157">
        <v>8.6</v>
      </c>
      <c r="M388" s="1157"/>
      <c r="N388" s="1159"/>
      <c r="O388" s="1160"/>
      <c r="P388" s="1157">
        <v>9.4</v>
      </c>
    </row>
    <row r="389" spans="2:16" ht="10.5" customHeight="1" x14ac:dyDescent="0.2">
      <c r="B389" s="399">
        <v>1986</v>
      </c>
      <c r="C389" s="1157">
        <v>14.2</v>
      </c>
      <c r="D389" s="1157">
        <v>26.2</v>
      </c>
      <c r="E389" s="1157">
        <v>10.5</v>
      </c>
      <c r="F389" s="1158">
        <v>9.8000000000000007</v>
      </c>
      <c r="G389" s="1157">
        <v>12.1</v>
      </c>
      <c r="H389" s="1157">
        <v>7.1</v>
      </c>
      <c r="I389" s="1157">
        <v>7.5</v>
      </c>
      <c r="J389" s="1157">
        <v>5.9</v>
      </c>
      <c r="K389" s="1157">
        <v>7.3</v>
      </c>
      <c r="L389" s="1157">
        <v>10.7</v>
      </c>
      <c r="M389" s="1157"/>
      <c r="N389" s="1159"/>
      <c r="O389" s="1160"/>
      <c r="P389" s="1157">
        <v>11.8</v>
      </c>
    </row>
    <row r="390" spans="2:16" ht="10.5" customHeight="1" x14ac:dyDescent="0.2">
      <c r="B390" s="399">
        <v>1987</v>
      </c>
      <c r="C390" s="1157">
        <v>18.2</v>
      </c>
      <c r="D390" s="1157">
        <v>33.799999999999997</v>
      </c>
      <c r="E390" s="1157">
        <v>10.3</v>
      </c>
      <c r="F390" s="1158">
        <v>14.7</v>
      </c>
      <c r="G390" s="1157">
        <v>14.7</v>
      </c>
      <c r="H390" s="1157">
        <v>11.7</v>
      </c>
      <c r="I390" s="1157">
        <v>11.4</v>
      </c>
      <c r="J390" s="1157">
        <v>11.4</v>
      </c>
      <c r="K390" s="1157">
        <v>10.7</v>
      </c>
      <c r="L390" s="1157">
        <v>12</v>
      </c>
      <c r="M390" s="1157"/>
      <c r="N390" s="1159"/>
      <c r="O390" s="1160"/>
      <c r="P390" s="1157">
        <v>15.9</v>
      </c>
    </row>
    <row r="391" spans="2:16" ht="10.5" customHeight="1" x14ac:dyDescent="0.2">
      <c r="B391" s="399">
        <v>1988</v>
      </c>
      <c r="C391" s="1157">
        <v>19.8</v>
      </c>
      <c r="D391" s="1157">
        <v>29.8</v>
      </c>
      <c r="E391" s="1157">
        <v>11.9</v>
      </c>
      <c r="F391" s="1158">
        <v>15.3</v>
      </c>
      <c r="G391" s="1157">
        <v>17.600000000000001</v>
      </c>
      <c r="H391" s="1157">
        <v>11.9</v>
      </c>
      <c r="I391" s="1157">
        <v>12.8</v>
      </c>
      <c r="J391" s="1157">
        <v>9.9</v>
      </c>
      <c r="K391" s="1157">
        <v>10.3</v>
      </c>
      <c r="L391" s="1157">
        <v>14.5</v>
      </c>
      <c r="M391" s="1157"/>
      <c r="N391" s="1159"/>
      <c r="O391" s="1160"/>
      <c r="P391" s="1157">
        <v>16.7</v>
      </c>
    </row>
    <row r="392" spans="2:16" ht="10.5" customHeight="1" x14ac:dyDescent="0.2">
      <c r="B392" s="399">
        <v>1989</v>
      </c>
      <c r="C392" s="1157">
        <v>11.8</v>
      </c>
      <c r="D392" s="1157">
        <v>36.700000000000003</v>
      </c>
      <c r="E392" s="1157">
        <v>15.2</v>
      </c>
      <c r="F392" s="1158">
        <v>15.2</v>
      </c>
      <c r="G392" s="1157">
        <v>15.9</v>
      </c>
      <c r="H392" s="1157">
        <v>12.4</v>
      </c>
      <c r="I392" s="1157">
        <v>12.8</v>
      </c>
      <c r="J392" s="1157">
        <v>9.9</v>
      </c>
      <c r="K392" s="1157">
        <v>12.5</v>
      </c>
      <c r="L392" s="1157">
        <v>12.2</v>
      </c>
      <c r="M392" s="1157"/>
      <c r="N392" s="1159"/>
      <c r="O392" s="1160"/>
      <c r="P392" s="1157">
        <v>13.6</v>
      </c>
    </row>
    <row r="393" spans="2:16" ht="10.5" customHeight="1" x14ac:dyDescent="0.2">
      <c r="B393" s="399"/>
      <c r="C393" s="1157"/>
      <c r="D393" s="1157"/>
      <c r="E393" s="1157"/>
      <c r="F393" s="1158"/>
      <c r="G393" s="1157"/>
      <c r="H393" s="1157"/>
      <c r="I393" s="1157"/>
      <c r="J393" s="1157"/>
      <c r="K393" s="1157"/>
      <c r="L393" s="1157"/>
      <c r="M393" s="1157"/>
      <c r="N393" s="1159"/>
      <c r="O393" s="1160"/>
      <c r="P393" s="1157"/>
    </row>
    <row r="394" spans="2:16" ht="10.5" customHeight="1" x14ac:dyDescent="0.2">
      <c r="B394" s="399">
        <v>1990</v>
      </c>
      <c r="C394" s="1157">
        <v>18.100000000000001</v>
      </c>
      <c r="D394" s="1157">
        <v>33.200000000000003</v>
      </c>
      <c r="E394" s="1157">
        <v>17.8</v>
      </c>
      <c r="F394" s="1158">
        <v>21.8</v>
      </c>
      <c r="G394" s="1157">
        <v>17.899999999999999</v>
      </c>
      <c r="H394" s="1157">
        <v>17.399999999999999</v>
      </c>
      <c r="I394" s="1157">
        <v>15.9</v>
      </c>
      <c r="J394" s="1157">
        <v>13.9</v>
      </c>
      <c r="K394" s="1157">
        <v>15.8</v>
      </c>
      <c r="L394" s="1157">
        <v>21.5</v>
      </c>
      <c r="M394" s="1157"/>
      <c r="N394" s="1159"/>
      <c r="O394" s="1160"/>
      <c r="P394" s="1157">
        <v>18.899999999999999</v>
      </c>
    </row>
    <row r="395" spans="2:16" ht="10.5" customHeight="1" x14ac:dyDescent="0.2">
      <c r="B395" s="399">
        <v>1991</v>
      </c>
      <c r="C395" s="1157">
        <v>18.2</v>
      </c>
      <c r="D395" s="1157">
        <v>33.700000000000003</v>
      </c>
      <c r="E395" s="1157">
        <v>17.3</v>
      </c>
      <c r="F395" s="1158">
        <v>21.8</v>
      </c>
      <c r="G395" s="1157">
        <v>17.8</v>
      </c>
      <c r="H395" s="1157">
        <v>45.6</v>
      </c>
      <c r="I395" s="1157">
        <v>15.1</v>
      </c>
      <c r="J395" s="1157">
        <v>17</v>
      </c>
      <c r="K395" s="1157">
        <v>16.399999999999999</v>
      </c>
      <c r="L395" s="1157">
        <v>14.8</v>
      </c>
      <c r="M395" s="1157"/>
      <c r="N395" s="1159"/>
      <c r="O395" s="1160"/>
      <c r="P395" s="1157">
        <v>19</v>
      </c>
    </row>
    <row r="396" spans="2:16" ht="10.5" customHeight="1" x14ac:dyDescent="0.2">
      <c r="B396" s="399">
        <v>1992</v>
      </c>
      <c r="C396" s="1157">
        <v>24.9</v>
      </c>
      <c r="D396" s="1157">
        <v>41</v>
      </c>
      <c r="E396" s="1157">
        <v>21.2</v>
      </c>
      <c r="F396" s="1158">
        <v>24.8</v>
      </c>
      <c r="G396" s="1157">
        <v>19.899999999999999</v>
      </c>
      <c r="H396" s="1157">
        <v>15.9</v>
      </c>
      <c r="I396" s="1157">
        <v>18.8</v>
      </c>
      <c r="J396" s="1157">
        <v>18.100000000000001</v>
      </c>
      <c r="K396" s="1157">
        <v>18.100000000000001</v>
      </c>
      <c r="L396" s="1157">
        <v>21.7</v>
      </c>
      <c r="M396" s="1157"/>
      <c r="N396" s="1159"/>
      <c r="O396" s="1160"/>
      <c r="P396" s="1157">
        <v>23.8</v>
      </c>
    </row>
    <row r="397" spans="2:16" ht="10.5" customHeight="1" x14ac:dyDescent="0.2">
      <c r="B397" s="399">
        <v>1993</v>
      </c>
      <c r="C397" s="1157">
        <v>16.100000000000001</v>
      </c>
      <c r="D397" s="1157">
        <v>37</v>
      </c>
      <c r="E397" s="1157">
        <v>17.399999999999999</v>
      </c>
      <c r="F397" s="1158">
        <v>22.7</v>
      </c>
      <c r="G397" s="1157">
        <v>21.3</v>
      </c>
      <c r="H397" s="1157">
        <v>16.8</v>
      </c>
      <c r="I397" s="1157">
        <v>14.8</v>
      </c>
      <c r="J397" s="1157">
        <v>15.2</v>
      </c>
      <c r="K397" s="1157">
        <v>16.100000000000001</v>
      </c>
      <c r="L397" s="1157">
        <v>18.7</v>
      </c>
      <c r="M397" s="1157"/>
      <c r="N397" s="1159"/>
      <c r="O397" s="1160"/>
      <c r="P397" s="1157">
        <v>18.399999999999999</v>
      </c>
    </row>
    <row r="398" spans="2:16" ht="10.5" customHeight="1" x14ac:dyDescent="0.2">
      <c r="B398" s="399">
        <v>1994</v>
      </c>
      <c r="C398" s="1157">
        <v>15.8</v>
      </c>
      <c r="D398" s="1157">
        <v>63.8</v>
      </c>
      <c r="E398" s="1157">
        <v>18.5</v>
      </c>
      <c r="F398" s="1158">
        <v>28.6</v>
      </c>
      <c r="G398" s="1157">
        <v>25.1</v>
      </c>
      <c r="H398" s="1157">
        <v>24.8</v>
      </c>
      <c r="I398" s="1157">
        <v>23.2</v>
      </c>
      <c r="J398" s="1157">
        <v>19.600000000000001</v>
      </c>
      <c r="K398" s="1157">
        <v>18.600000000000001</v>
      </c>
      <c r="L398" s="1157">
        <v>25.5</v>
      </c>
      <c r="M398" s="1157"/>
      <c r="N398" s="1159"/>
      <c r="O398" s="1160"/>
      <c r="P398" s="1157">
        <v>22.2</v>
      </c>
    </row>
    <row r="399" spans="2:16" ht="10.5" customHeight="1" x14ac:dyDescent="0.2">
      <c r="B399" s="399"/>
      <c r="C399" s="1157"/>
      <c r="D399" s="1157"/>
      <c r="E399" s="1157"/>
      <c r="F399" s="1158"/>
      <c r="G399" s="1157"/>
      <c r="H399" s="1157"/>
      <c r="I399" s="1157"/>
      <c r="J399" s="1157"/>
      <c r="K399" s="1157"/>
      <c r="L399" s="1157"/>
      <c r="M399" s="1157"/>
      <c r="N399" s="1159"/>
      <c r="O399" s="1160"/>
      <c r="P399" s="1157"/>
    </row>
    <row r="400" spans="2:16" ht="10.5" customHeight="1" x14ac:dyDescent="0.2">
      <c r="B400" s="399">
        <v>1995</v>
      </c>
      <c r="C400" s="1157">
        <v>26.9</v>
      </c>
      <c r="D400" s="1157">
        <v>29.8</v>
      </c>
      <c r="E400" s="1157">
        <v>29.7</v>
      </c>
      <c r="F400" s="1158">
        <v>29</v>
      </c>
      <c r="G400" s="1157">
        <v>31.9</v>
      </c>
      <c r="H400" s="1157">
        <v>18.8</v>
      </c>
      <c r="I400" s="1157">
        <v>25.4</v>
      </c>
      <c r="J400" s="1157">
        <v>17.2</v>
      </c>
      <c r="K400" s="1157">
        <v>22.2</v>
      </c>
      <c r="L400" s="1157">
        <v>26.6</v>
      </c>
      <c r="M400" s="1157"/>
      <c r="N400" s="1159"/>
      <c r="O400" s="1160"/>
      <c r="P400" s="1157">
        <v>26.1</v>
      </c>
    </row>
    <row r="401" spans="1:16" ht="10.5" customHeight="1" x14ac:dyDescent="0.2">
      <c r="B401" s="399">
        <v>1996</v>
      </c>
      <c r="C401" s="1157">
        <v>24.4</v>
      </c>
      <c r="D401" s="1157">
        <v>52.1</v>
      </c>
      <c r="E401" s="1157">
        <v>27.4</v>
      </c>
      <c r="F401" s="1158">
        <v>32.299999999999997</v>
      </c>
      <c r="G401" s="1157">
        <v>31.7</v>
      </c>
      <c r="H401" s="1157">
        <v>21.2</v>
      </c>
      <c r="I401" s="1157">
        <v>26</v>
      </c>
      <c r="J401" s="1157">
        <v>23.8</v>
      </c>
      <c r="K401" s="1157">
        <v>23.9</v>
      </c>
      <c r="L401" s="1157">
        <v>27.7</v>
      </c>
      <c r="M401" s="1157"/>
      <c r="N401" s="1159"/>
      <c r="O401" s="1160"/>
      <c r="P401" s="1157">
        <v>27.5</v>
      </c>
    </row>
    <row r="402" spans="1:16" ht="10.5" customHeight="1" x14ac:dyDescent="0.2">
      <c r="B402" s="399">
        <v>1997</v>
      </c>
      <c r="C402" s="1157">
        <v>25.8</v>
      </c>
      <c r="D402" s="1158">
        <v>50.3</v>
      </c>
      <c r="E402" s="1158">
        <v>26.1</v>
      </c>
      <c r="F402" s="1157">
        <v>33.299999999999997</v>
      </c>
      <c r="G402" s="1157">
        <v>33.4</v>
      </c>
      <c r="H402" s="1157">
        <v>25.2</v>
      </c>
      <c r="I402" s="1157">
        <v>27.8</v>
      </c>
      <c r="J402" s="1157">
        <v>23.3</v>
      </c>
      <c r="K402" s="1157">
        <v>28.1</v>
      </c>
      <c r="L402" s="1157">
        <v>28.9</v>
      </c>
      <c r="M402" s="1157"/>
      <c r="N402" s="1159"/>
      <c r="O402" s="1160"/>
      <c r="P402" s="1157">
        <v>28.5</v>
      </c>
    </row>
    <row r="403" spans="1:16" ht="10.5" customHeight="1" x14ac:dyDescent="0.2">
      <c r="B403" s="399">
        <v>1998</v>
      </c>
      <c r="C403" s="1158">
        <v>31.5</v>
      </c>
      <c r="D403" s="1158">
        <v>43.8</v>
      </c>
      <c r="E403" s="1158">
        <v>35.5</v>
      </c>
      <c r="F403" s="1158">
        <v>35.9</v>
      </c>
      <c r="G403" s="1157">
        <v>33.9</v>
      </c>
      <c r="H403" s="1157">
        <v>27.8</v>
      </c>
      <c r="I403" s="1157">
        <v>34.4</v>
      </c>
      <c r="J403" s="1158">
        <v>30.8</v>
      </c>
      <c r="K403" s="1157">
        <v>24.4</v>
      </c>
      <c r="L403" s="1158">
        <v>34</v>
      </c>
      <c r="M403" s="1157"/>
      <c r="N403" s="1161"/>
      <c r="O403" s="1160"/>
      <c r="P403" s="1158">
        <v>32.299999999999997</v>
      </c>
    </row>
    <row r="404" spans="1:16" ht="10.5" customHeight="1" x14ac:dyDescent="0.2">
      <c r="B404" s="399">
        <v>1999</v>
      </c>
      <c r="C404" s="1158">
        <v>27.5</v>
      </c>
      <c r="D404" s="1158">
        <v>35.1</v>
      </c>
      <c r="E404" s="1158">
        <v>29.3</v>
      </c>
      <c r="F404" s="1158">
        <v>34.6</v>
      </c>
      <c r="G404" s="1158">
        <v>34.200000000000003</v>
      </c>
      <c r="H404" s="1158">
        <v>25.3</v>
      </c>
      <c r="I404" s="1158">
        <v>28.2</v>
      </c>
      <c r="J404" s="1158">
        <v>23.9</v>
      </c>
      <c r="K404" s="1158">
        <v>26</v>
      </c>
      <c r="L404" s="1158">
        <v>31.2</v>
      </c>
      <c r="M404" s="1157"/>
      <c r="N404" s="1161"/>
      <c r="O404" s="1160"/>
      <c r="P404" s="1158">
        <v>28.6</v>
      </c>
    </row>
    <row r="405" spans="1:16" ht="10.5" customHeight="1" x14ac:dyDescent="0.2">
      <c r="B405" s="399"/>
      <c r="C405" s="1158"/>
      <c r="D405" s="1158"/>
      <c r="E405" s="1158"/>
      <c r="F405" s="1158"/>
      <c r="G405" s="1158"/>
      <c r="H405" s="1158"/>
      <c r="I405" s="1158"/>
      <c r="J405" s="1158"/>
      <c r="K405" s="1158"/>
      <c r="L405" s="1158"/>
      <c r="M405" s="1158"/>
      <c r="N405" s="1161"/>
      <c r="O405" s="1160"/>
      <c r="P405" s="1158"/>
    </row>
    <row r="406" spans="1:16" s="60" customFormat="1" ht="10.5" customHeight="1" x14ac:dyDescent="0.2">
      <c r="B406" s="399">
        <v>2000</v>
      </c>
      <c r="C406" s="1158">
        <v>36</v>
      </c>
      <c r="D406" s="1158">
        <v>91.4</v>
      </c>
      <c r="E406" s="1158">
        <v>37.299999999999997</v>
      </c>
      <c r="F406" s="1158">
        <v>45.8</v>
      </c>
      <c r="G406" s="1158">
        <v>40.4</v>
      </c>
      <c r="H406" s="1158">
        <v>33.1</v>
      </c>
      <c r="I406" s="1158">
        <v>45</v>
      </c>
      <c r="J406" s="1158">
        <v>35</v>
      </c>
      <c r="K406" s="1158">
        <v>59</v>
      </c>
      <c r="L406" s="1158">
        <v>44.7</v>
      </c>
      <c r="M406" s="1158">
        <v>46.5</v>
      </c>
      <c r="N406" s="1162"/>
      <c r="O406" s="1163"/>
      <c r="P406" s="1158">
        <v>46.9</v>
      </c>
    </row>
    <row r="407" spans="1:16" ht="10.5" customHeight="1" x14ac:dyDescent="0.2">
      <c r="B407" s="399">
        <v>2001</v>
      </c>
      <c r="C407" s="1158">
        <v>35.5</v>
      </c>
      <c r="D407" s="1158">
        <v>58.7</v>
      </c>
      <c r="E407" s="1158">
        <v>35.4</v>
      </c>
      <c r="F407" s="1158">
        <v>44.5</v>
      </c>
      <c r="G407" s="1158">
        <v>44</v>
      </c>
      <c r="H407" s="1158">
        <v>31.8</v>
      </c>
      <c r="I407" s="1158">
        <v>41.2</v>
      </c>
      <c r="J407" s="1158">
        <v>41.9</v>
      </c>
      <c r="K407" s="1158">
        <v>37.700000000000003</v>
      </c>
      <c r="L407" s="1158">
        <v>34.700000000000003</v>
      </c>
      <c r="M407" s="1158">
        <v>51.3</v>
      </c>
      <c r="N407" s="1162"/>
      <c r="O407" s="1163"/>
      <c r="P407" s="1158">
        <v>44.9</v>
      </c>
    </row>
    <row r="408" spans="1:16" ht="10.5" customHeight="1" x14ac:dyDescent="0.2">
      <c r="B408" s="399">
        <v>2002</v>
      </c>
      <c r="C408" s="1158">
        <v>58.2</v>
      </c>
      <c r="D408" s="1158">
        <v>83</v>
      </c>
      <c r="E408" s="1158">
        <v>56.3</v>
      </c>
      <c r="F408" s="1158">
        <v>47</v>
      </c>
      <c r="G408" s="1158">
        <v>48.9</v>
      </c>
      <c r="H408" s="1158">
        <v>39.5</v>
      </c>
      <c r="I408" s="1158">
        <v>55.6</v>
      </c>
      <c r="J408" s="1158">
        <v>55.5</v>
      </c>
      <c r="K408" s="1158">
        <v>36.700000000000003</v>
      </c>
      <c r="L408" s="1158">
        <v>56.8</v>
      </c>
      <c r="M408" s="1158">
        <v>66.400000000000006</v>
      </c>
      <c r="N408" s="1162"/>
      <c r="O408" s="1163"/>
      <c r="P408" s="1158">
        <v>64</v>
      </c>
    </row>
    <row r="409" spans="1:16" ht="10.5" customHeight="1" x14ac:dyDescent="0.2">
      <c r="A409" s="60"/>
      <c r="B409" s="399">
        <v>2003</v>
      </c>
      <c r="C409" s="1158">
        <v>57.3</v>
      </c>
      <c r="D409" s="1158">
        <v>81.900000000000006</v>
      </c>
      <c r="E409" s="1158">
        <v>67.400000000000006</v>
      </c>
      <c r="F409" s="1158">
        <v>61.9</v>
      </c>
      <c r="G409" s="1158">
        <v>63.4</v>
      </c>
      <c r="H409" s="1158">
        <v>40.299999999999997</v>
      </c>
      <c r="I409" s="1158">
        <v>56.1</v>
      </c>
      <c r="J409" s="1158">
        <v>59.8</v>
      </c>
      <c r="K409" s="1158">
        <v>51.9</v>
      </c>
      <c r="L409" s="1158">
        <v>49.3</v>
      </c>
      <c r="M409" s="1158">
        <v>80.3</v>
      </c>
      <c r="N409" s="1162"/>
      <c r="O409" s="1163"/>
      <c r="P409" s="1158">
        <v>68.5</v>
      </c>
    </row>
    <row r="410" spans="1:16" ht="10.5" customHeight="1" x14ac:dyDescent="0.2">
      <c r="A410" s="60"/>
      <c r="B410" s="399">
        <v>2004</v>
      </c>
      <c r="C410" s="1158">
        <v>45.7</v>
      </c>
      <c r="D410" s="1158">
        <v>62.4</v>
      </c>
      <c r="E410" s="1158">
        <v>54.2</v>
      </c>
      <c r="F410" s="1158">
        <v>57.4</v>
      </c>
      <c r="G410" s="1158">
        <v>60.7</v>
      </c>
      <c r="H410" s="1158">
        <v>34.6</v>
      </c>
      <c r="I410" s="1158">
        <v>55.8</v>
      </c>
      <c r="J410" s="1158">
        <v>40.799999999999997</v>
      </c>
      <c r="K410" s="1158">
        <v>56.8</v>
      </c>
      <c r="L410" s="1158">
        <v>47</v>
      </c>
      <c r="M410" s="1158">
        <v>75.099999999999994</v>
      </c>
      <c r="N410" s="1162"/>
      <c r="O410" s="1163"/>
      <c r="P410" s="1158">
        <v>58.6</v>
      </c>
    </row>
    <row r="411" spans="1:16" ht="10.5" customHeight="1" x14ac:dyDescent="0.2">
      <c r="A411" s="60"/>
      <c r="B411" s="399"/>
      <c r="C411" s="1158"/>
      <c r="D411" s="1158"/>
      <c r="E411" s="1158"/>
      <c r="F411" s="1158"/>
      <c r="G411" s="1158"/>
      <c r="H411" s="1158"/>
      <c r="I411" s="1158"/>
      <c r="J411" s="1158"/>
      <c r="K411" s="1158"/>
      <c r="L411" s="1158"/>
      <c r="M411" s="1158"/>
      <c r="N411" s="1162"/>
      <c r="O411" s="1163"/>
      <c r="P411" s="1158"/>
    </row>
    <row r="412" spans="1:16" ht="10.5" customHeight="1" x14ac:dyDescent="0.2">
      <c r="A412" s="60"/>
      <c r="B412" s="399">
        <v>2005</v>
      </c>
      <c r="C412" s="1158">
        <v>52.3</v>
      </c>
      <c r="D412" s="1158">
        <v>67.099999999999994</v>
      </c>
      <c r="E412" s="1158">
        <v>58.7</v>
      </c>
      <c r="F412" s="1158">
        <v>56.3</v>
      </c>
      <c r="G412" s="1158">
        <v>65.599999999999994</v>
      </c>
      <c r="H412" s="1158">
        <v>43.4</v>
      </c>
      <c r="I412" s="1158">
        <v>50.4</v>
      </c>
      <c r="J412" s="1158">
        <v>51.8</v>
      </c>
      <c r="K412" s="1158">
        <v>47.2</v>
      </c>
      <c r="L412" s="1158">
        <v>49.3</v>
      </c>
      <c r="M412" s="1158">
        <v>57.6</v>
      </c>
      <c r="N412" s="1158">
        <v>22.3</v>
      </c>
      <c r="O412" s="1158">
        <v>169.5</v>
      </c>
      <c r="P412" s="1158">
        <v>59.4</v>
      </c>
    </row>
    <row r="413" spans="1:16" ht="10.5" customHeight="1" x14ac:dyDescent="0.2">
      <c r="A413" s="60"/>
      <c r="B413" s="399">
        <v>2006</v>
      </c>
      <c r="C413" s="1158">
        <v>57.7</v>
      </c>
      <c r="D413" s="1158">
        <v>65.099999999999994</v>
      </c>
      <c r="E413" s="1158">
        <v>90.1</v>
      </c>
      <c r="F413" s="1158">
        <v>66</v>
      </c>
      <c r="G413" s="1158">
        <v>77</v>
      </c>
      <c r="H413" s="1158">
        <v>51.8</v>
      </c>
      <c r="I413" s="1158">
        <v>66.7</v>
      </c>
      <c r="J413" s="1158">
        <v>59.6</v>
      </c>
      <c r="K413" s="1158">
        <v>66.900000000000006</v>
      </c>
      <c r="L413" s="1158">
        <v>65.400000000000006</v>
      </c>
      <c r="M413" s="1158">
        <v>82.5</v>
      </c>
      <c r="N413" s="1158">
        <v>36</v>
      </c>
      <c r="O413" s="1158">
        <v>171.7</v>
      </c>
      <c r="P413" s="1158">
        <v>67.900000000000006</v>
      </c>
    </row>
    <row r="414" spans="1:16" ht="10.5" customHeight="1" x14ac:dyDescent="0.2">
      <c r="A414" s="60"/>
      <c r="B414" s="399">
        <v>2007</v>
      </c>
      <c r="C414" s="1158">
        <v>113.2</v>
      </c>
      <c r="D414" s="1158">
        <v>83.8</v>
      </c>
      <c r="E414" s="1158">
        <v>102.5</v>
      </c>
      <c r="F414" s="1158">
        <v>77.900000000000006</v>
      </c>
      <c r="G414" s="1158">
        <v>89</v>
      </c>
      <c r="H414" s="1158">
        <v>64.5</v>
      </c>
      <c r="I414" s="1158">
        <v>77.099999999999994</v>
      </c>
      <c r="J414" s="1158">
        <v>92.1</v>
      </c>
      <c r="K414" s="1158">
        <v>77.8</v>
      </c>
      <c r="L414" s="1158">
        <v>74.5</v>
      </c>
      <c r="M414" s="1158">
        <v>74.5</v>
      </c>
      <c r="N414" s="1158">
        <v>43.1</v>
      </c>
      <c r="O414" s="1158">
        <v>88.8</v>
      </c>
      <c r="P414" s="1158">
        <v>81.8</v>
      </c>
    </row>
    <row r="415" spans="1:16" ht="10.5" customHeight="1" x14ac:dyDescent="0.2">
      <c r="A415" s="60"/>
      <c r="B415" s="399">
        <v>2008</v>
      </c>
      <c r="C415" s="1158">
        <v>84.6</v>
      </c>
      <c r="D415" s="1158">
        <v>80.099999999999994</v>
      </c>
      <c r="E415" s="1158">
        <v>114</v>
      </c>
      <c r="F415" s="1158">
        <v>80.3</v>
      </c>
      <c r="G415" s="1158">
        <v>111.6</v>
      </c>
      <c r="H415" s="1158">
        <v>60.2</v>
      </c>
      <c r="I415" s="1158">
        <v>84.5</v>
      </c>
      <c r="J415" s="1158">
        <v>78.7</v>
      </c>
      <c r="K415" s="1158">
        <v>81.900000000000006</v>
      </c>
      <c r="L415" s="1158">
        <v>73.599999999999994</v>
      </c>
      <c r="M415" s="1158">
        <v>73</v>
      </c>
      <c r="N415" s="1158">
        <v>43.2</v>
      </c>
      <c r="O415" s="1158">
        <v>163.69999999999999</v>
      </c>
      <c r="P415" s="1158">
        <v>78.900000000000006</v>
      </c>
    </row>
    <row r="416" spans="1:16" ht="10.5" customHeight="1" x14ac:dyDescent="0.2">
      <c r="A416" s="60"/>
      <c r="B416" s="399">
        <v>2009</v>
      </c>
      <c r="C416" s="1158">
        <v>122.6</v>
      </c>
      <c r="D416" s="1158">
        <v>129</v>
      </c>
      <c r="E416" s="1158">
        <v>115</v>
      </c>
      <c r="F416" s="1158">
        <v>97.6</v>
      </c>
      <c r="G416" s="1158">
        <v>102.3</v>
      </c>
      <c r="H416" s="1158">
        <v>86.1</v>
      </c>
      <c r="I416" s="1158">
        <v>102.9</v>
      </c>
      <c r="J416" s="1158">
        <v>121.2</v>
      </c>
      <c r="K416" s="1158">
        <v>90.6</v>
      </c>
      <c r="L416" s="1158">
        <v>89.5</v>
      </c>
      <c r="M416" s="1158">
        <v>97.6</v>
      </c>
      <c r="N416" s="1158">
        <v>90.1</v>
      </c>
      <c r="O416" s="1158">
        <v>89.7</v>
      </c>
      <c r="P416" s="1158">
        <v>111.8</v>
      </c>
    </row>
    <row r="417" spans="1:16" ht="10.5" customHeight="1" x14ac:dyDescent="0.2">
      <c r="A417" s="60"/>
      <c r="B417" s="399"/>
      <c r="C417" s="1158"/>
      <c r="D417" s="1158"/>
      <c r="E417" s="1158"/>
      <c r="F417" s="1158"/>
      <c r="G417" s="1158"/>
      <c r="H417" s="1158"/>
      <c r="I417" s="1158"/>
      <c r="J417" s="1158"/>
      <c r="K417" s="1158"/>
      <c r="L417" s="1158"/>
      <c r="M417" s="1158"/>
      <c r="N417" s="1158"/>
      <c r="O417" s="1158"/>
      <c r="P417" s="1158"/>
    </row>
    <row r="418" spans="1:16" ht="10.5" customHeight="1" x14ac:dyDescent="0.2">
      <c r="A418" s="60"/>
      <c r="B418" s="618">
        <v>2010</v>
      </c>
      <c r="C418" s="1164">
        <v>100</v>
      </c>
      <c r="D418" s="1164">
        <v>100</v>
      </c>
      <c r="E418" s="1164">
        <v>100</v>
      </c>
      <c r="F418" s="1164">
        <v>100</v>
      </c>
      <c r="G418" s="1164">
        <v>100</v>
      </c>
      <c r="H418" s="1164">
        <v>100</v>
      </c>
      <c r="I418" s="1164">
        <v>100</v>
      </c>
      <c r="J418" s="1164">
        <v>100</v>
      </c>
      <c r="K418" s="1164">
        <v>100</v>
      </c>
      <c r="L418" s="1164">
        <v>100</v>
      </c>
      <c r="M418" s="1164">
        <v>100</v>
      </c>
      <c r="N418" s="1164">
        <v>100</v>
      </c>
      <c r="O418" s="1164">
        <v>100</v>
      </c>
      <c r="P418" s="1164">
        <v>100</v>
      </c>
    </row>
    <row r="419" spans="1:16" ht="10.5" customHeight="1" x14ac:dyDescent="0.2">
      <c r="A419" s="60"/>
      <c r="B419" s="617">
        <v>2011</v>
      </c>
      <c r="C419" s="1164">
        <v>98.7</v>
      </c>
      <c r="D419" s="1164">
        <v>82.5</v>
      </c>
      <c r="E419" s="1164">
        <v>164.9</v>
      </c>
      <c r="F419" s="1164">
        <v>99.5</v>
      </c>
      <c r="G419" s="1164">
        <v>112.5</v>
      </c>
      <c r="H419" s="1164">
        <v>84.9</v>
      </c>
      <c r="I419" s="1164">
        <v>112.8</v>
      </c>
      <c r="J419" s="1164">
        <v>107.7</v>
      </c>
      <c r="K419" s="1164">
        <v>117.6</v>
      </c>
      <c r="L419" s="1164">
        <v>96.4</v>
      </c>
      <c r="M419" s="1164">
        <v>116.1</v>
      </c>
      <c r="N419" s="1164">
        <v>77.3</v>
      </c>
      <c r="O419" s="1164">
        <v>206.3</v>
      </c>
      <c r="P419" s="1164">
        <v>102.5</v>
      </c>
    </row>
    <row r="420" spans="1:16" ht="10.5" customHeight="1" x14ac:dyDescent="0.2">
      <c r="A420" s="60"/>
      <c r="B420" s="1037" t="s">
        <v>1315</v>
      </c>
      <c r="C420" s="1164">
        <v>101</v>
      </c>
      <c r="D420" s="1164">
        <v>96.3</v>
      </c>
      <c r="E420" s="1164">
        <v>203.2</v>
      </c>
      <c r="F420" s="1164">
        <v>101.9</v>
      </c>
      <c r="G420" s="1164">
        <v>122.1</v>
      </c>
      <c r="H420" s="1164">
        <v>78.8</v>
      </c>
      <c r="I420" s="1164">
        <v>109.1</v>
      </c>
      <c r="J420" s="1164">
        <v>128.4</v>
      </c>
      <c r="K420" s="1164">
        <v>128.5</v>
      </c>
      <c r="L420" s="1164">
        <v>93.5</v>
      </c>
      <c r="M420" s="1164">
        <v>138</v>
      </c>
      <c r="N420" s="1164">
        <v>99.3</v>
      </c>
      <c r="O420" s="1164">
        <v>185.6</v>
      </c>
      <c r="P420" s="1164">
        <v>110.3</v>
      </c>
    </row>
    <row r="421" spans="1:16" ht="10.5" customHeight="1" x14ac:dyDescent="0.2">
      <c r="A421" s="60"/>
      <c r="B421" s="1138" t="s">
        <v>1355</v>
      </c>
      <c r="C421" s="1164">
        <v>128.9</v>
      </c>
      <c r="D421" s="1164">
        <v>127.2</v>
      </c>
      <c r="E421" s="1164">
        <v>142.9</v>
      </c>
      <c r="F421" s="1164">
        <v>112.1</v>
      </c>
      <c r="G421" s="1164">
        <v>129.4</v>
      </c>
      <c r="H421" s="1164">
        <v>95.9</v>
      </c>
      <c r="I421" s="1164">
        <v>125.3</v>
      </c>
      <c r="J421" s="1164">
        <v>152.5</v>
      </c>
      <c r="K421" s="1164">
        <v>121.3</v>
      </c>
      <c r="L421" s="1164">
        <v>125.2</v>
      </c>
      <c r="M421" s="1164">
        <v>85.7</v>
      </c>
      <c r="N421" s="1164">
        <v>97.1</v>
      </c>
      <c r="O421" s="1164">
        <v>150.69999999999999</v>
      </c>
      <c r="P421" s="1164">
        <v>116</v>
      </c>
    </row>
    <row r="422" spans="1:16" ht="10.5" customHeight="1" x14ac:dyDescent="0.2">
      <c r="A422" s="60"/>
      <c r="B422" s="1220" t="s">
        <v>1358</v>
      </c>
      <c r="C422" s="1164">
        <v>130.80000000000001</v>
      </c>
      <c r="D422" s="1164" t="s">
        <v>1438</v>
      </c>
      <c r="E422" s="1164">
        <v>205.5</v>
      </c>
      <c r="F422" s="1164">
        <v>131.6</v>
      </c>
      <c r="G422" s="1164">
        <v>150.9</v>
      </c>
      <c r="H422" s="1164">
        <v>113.8</v>
      </c>
      <c r="I422" s="1164">
        <v>146.1</v>
      </c>
      <c r="J422" s="1164">
        <v>169.7</v>
      </c>
      <c r="K422" s="1164">
        <v>143.19999999999999</v>
      </c>
      <c r="L422" s="1164">
        <v>123.5</v>
      </c>
      <c r="M422" s="1164">
        <v>128.19999999999999</v>
      </c>
      <c r="N422" s="1164">
        <v>115.4</v>
      </c>
      <c r="O422" s="1164">
        <v>199.2</v>
      </c>
      <c r="P422" s="1164">
        <v>131.80000000000001</v>
      </c>
    </row>
    <row r="423" spans="1:16" ht="10.5" customHeight="1" x14ac:dyDescent="0.2">
      <c r="A423" s="60"/>
      <c r="B423" s="1220"/>
      <c r="C423" s="1164"/>
      <c r="D423" s="1164"/>
      <c r="E423" s="1164"/>
      <c r="F423" s="1164"/>
      <c r="G423" s="1164"/>
      <c r="H423" s="1164"/>
      <c r="I423" s="1164"/>
      <c r="J423" s="1164"/>
      <c r="K423" s="1164"/>
      <c r="L423" s="1164"/>
      <c r="M423" s="1164"/>
      <c r="N423" s="1164"/>
      <c r="O423" s="1164"/>
      <c r="P423" s="1164"/>
    </row>
    <row r="424" spans="1:16" ht="10.5" customHeight="1" x14ac:dyDescent="0.2">
      <c r="A424" s="60"/>
      <c r="B424" s="1379" t="s">
        <v>1403</v>
      </c>
      <c r="C424" s="1164" t="s">
        <v>1437</v>
      </c>
      <c r="D424" s="1164">
        <v>104</v>
      </c>
      <c r="E424" s="1164">
        <v>189.9</v>
      </c>
      <c r="F424" s="1164">
        <v>144.30000000000001</v>
      </c>
      <c r="G424" s="1164">
        <v>143.4</v>
      </c>
      <c r="H424" s="1164">
        <v>90.7</v>
      </c>
      <c r="I424" s="1164">
        <v>117.1</v>
      </c>
      <c r="J424" s="1164">
        <v>154.4</v>
      </c>
      <c r="K424" s="1164">
        <v>153.80000000000001</v>
      </c>
      <c r="L424" s="1164">
        <v>107.5</v>
      </c>
      <c r="M424" s="1164">
        <v>140.69999999999999</v>
      </c>
      <c r="N424" s="1164">
        <v>111.3</v>
      </c>
      <c r="O424" s="1164">
        <v>219.2</v>
      </c>
      <c r="P424" s="1164">
        <v>123.5</v>
      </c>
    </row>
    <row r="425" spans="1:16" ht="10.5" customHeight="1" x14ac:dyDescent="0.2">
      <c r="A425" s="60"/>
      <c r="B425" s="1451" t="s">
        <v>1422</v>
      </c>
      <c r="C425" s="1164">
        <v>181.6</v>
      </c>
      <c r="D425" s="1164">
        <v>168.7</v>
      </c>
      <c r="E425" s="1164">
        <v>245.8</v>
      </c>
      <c r="F425" s="1164">
        <v>137</v>
      </c>
      <c r="G425" s="1164">
        <v>164.9</v>
      </c>
      <c r="H425" s="1164">
        <v>115.4</v>
      </c>
      <c r="I425" s="1164">
        <v>165.9</v>
      </c>
      <c r="J425" s="1164">
        <v>179</v>
      </c>
      <c r="K425" s="1164">
        <v>170.6</v>
      </c>
      <c r="L425" s="1164">
        <v>161.6</v>
      </c>
      <c r="M425" s="1164">
        <v>168.5</v>
      </c>
      <c r="N425" s="1164">
        <v>111.1</v>
      </c>
      <c r="O425" s="1164">
        <v>274.89999999999998</v>
      </c>
      <c r="P425" s="1164">
        <v>167</v>
      </c>
    </row>
    <row r="426" spans="1:16" ht="10.5" customHeight="1" x14ac:dyDescent="0.2">
      <c r="A426" s="60"/>
      <c r="B426" s="492" t="s">
        <v>1481</v>
      </c>
      <c r="C426" s="1165">
        <v>132.80000000000001</v>
      </c>
      <c r="D426" s="1165">
        <v>121.4</v>
      </c>
      <c r="E426" s="1165">
        <v>203</v>
      </c>
      <c r="F426" s="1165">
        <v>142.19999999999999</v>
      </c>
      <c r="G426" s="1165">
        <v>176.6</v>
      </c>
      <c r="H426" s="1165">
        <v>110.8</v>
      </c>
      <c r="I426" s="1165">
        <v>153.5</v>
      </c>
      <c r="J426" s="1165">
        <v>183.9</v>
      </c>
      <c r="K426" s="1165">
        <v>181.5</v>
      </c>
      <c r="L426" s="1165">
        <v>152.9</v>
      </c>
      <c r="M426" s="1165">
        <v>156.80000000000001</v>
      </c>
      <c r="N426" s="1165">
        <v>117.9</v>
      </c>
      <c r="O426" s="1165">
        <v>238.5</v>
      </c>
      <c r="P426" s="1165">
        <v>142</v>
      </c>
    </row>
    <row r="427" spans="1:16" ht="6" customHeight="1" x14ac:dyDescent="0.2">
      <c r="A427" s="60"/>
      <c r="B427" s="1237"/>
      <c r="C427" s="1360"/>
      <c r="D427" s="1360"/>
      <c r="E427" s="1360"/>
      <c r="F427" s="1360"/>
      <c r="G427" s="1360"/>
      <c r="H427" s="1360"/>
      <c r="I427" s="1360"/>
      <c r="J427" s="1360"/>
      <c r="K427" s="1360"/>
      <c r="L427" s="1360"/>
      <c r="M427" s="1360"/>
      <c r="N427" s="1360"/>
      <c r="O427" s="1360"/>
      <c r="P427" s="1360"/>
    </row>
    <row r="428" spans="1:16" ht="10.5" customHeight="1" x14ac:dyDescent="0.2">
      <c r="B428" s="1241" t="s">
        <v>1148</v>
      </c>
      <c r="C428" s="127"/>
      <c r="D428" s="127"/>
      <c r="E428" s="127"/>
      <c r="F428" s="127"/>
      <c r="G428" s="127"/>
      <c r="H428" s="127"/>
      <c r="M428" s="52"/>
    </row>
    <row r="429" spans="1:16" ht="10.5" customHeight="1" x14ac:dyDescent="0.2">
      <c r="B429" s="1241" t="s">
        <v>1149</v>
      </c>
      <c r="C429" s="171"/>
      <c r="D429" s="171"/>
      <c r="E429" s="171"/>
      <c r="F429" s="171"/>
      <c r="G429" s="171"/>
      <c r="H429" s="171"/>
      <c r="I429" s="171"/>
      <c r="J429" s="171"/>
      <c r="K429" s="171"/>
      <c r="L429" s="171"/>
      <c r="M429" s="171"/>
      <c r="N429" s="171"/>
    </row>
    <row r="430" spans="1:16" ht="10.5" customHeight="1" x14ac:dyDescent="0.2">
      <c r="B430" s="60"/>
      <c r="C430" s="171"/>
      <c r="D430" s="171"/>
      <c r="E430" s="171"/>
      <c r="F430" s="171"/>
      <c r="G430" s="171"/>
      <c r="H430" s="171"/>
      <c r="I430" s="171"/>
      <c r="J430" s="171"/>
      <c r="K430" s="171"/>
      <c r="L430" s="171"/>
      <c r="M430" s="171"/>
      <c r="N430" s="171"/>
      <c r="O430" s="171"/>
      <c r="P430" s="171"/>
    </row>
    <row r="431" spans="1:16" ht="10.5" customHeight="1" x14ac:dyDescent="0.2">
      <c r="B431" s="60"/>
    </row>
    <row r="432" spans="1:16" ht="10.5" customHeight="1" x14ac:dyDescent="0.2">
      <c r="B432" s="60"/>
    </row>
    <row r="433" spans="2:13" ht="10.5" customHeight="1" x14ac:dyDescent="0.2">
      <c r="B433" s="60"/>
    </row>
    <row r="434" spans="2:13" ht="10.5" customHeight="1" x14ac:dyDescent="0.2">
      <c r="B434" s="60"/>
      <c r="M434" s="59"/>
    </row>
    <row r="435" spans="2:13" ht="10.5" customHeight="1" x14ac:dyDescent="0.2">
      <c r="B435" s="60"/>
    </row>
    <row r="436" spans="2:13" ht="10.5" customHeight="1" x14ac:dyDescent="0.2">
      <c r="B436" s="60"/>
    </row>
    <row r="437" spans="2:13" ht="10.5" customHeight="1" x14ac:dyDescent="0.2">
      <c r="B437" s="60"/>
    </row>
    <row r="438" spans="2:13" ht="10.5" customHeight="1" x14ac:dyDescent="0.2">
      <c r="B438" s="60"/>
    </row>
    <row r="439" spans="2:13" ht="10.5" customHeight="1" x14ac:dyDescent="0.2">
      <c r="B439" s="60"/>
    </row>
    <row r="440" spans="2:13" ht="10.5" customHeight="1" x14ac:dyDescent="0.2">
      <c r="B440" s="60"/>
    </row>
    <row r="441" spans="2:13" ht="10.5" customHeight="1" x14ac:dyDescent="0.2">
      <c r="B441" s="60"/>
    </row>
    <row r="442" spans="2:13" ht="10.5" customHeight="1" x14ac:dyDescent="0.2">
      <c r="B442" s="60"/>
    </row>
    <row r="443" spans="2:13" ht="10.5" customHeight="1" x14ac:dyDescent="0.2">
      <c r="B443" s="60"/>
    </row>
    <row r="444" spans="2:13" ht="10.5" customHeight="1" x14ac:dyDescent="0.2">
      <c r="B444" s="60"/>
    </row>
    <row r="445" spans="2:13" ht="10.5" customHeight="1" x14ac:dyDescent="0.2">
      <c r="B445" s="60"/>
    </row>
    <row r="446" spans="2:13" ht="10.5" customHeight="1" x14ac:dyDescent="0.2">
      <c r="B446" s="60"/>
    </row>
    <row r="447" spans="2:13" ht="10.5" customHeight="1" x14ac:dyDescent="0.2">
      <c r="B447" s="60"/>
      <c r="H447" s="149">
        <v>94</v>
      </c>
    </row>
    <row r="448" spans="2:13" ht="10.5" customHeight="1" x14ac:dyDescent="0.2">
      <c r="B448" s="60"/>
      <c r="H448" s="149"/>
    </row>
    <row r="449" spans="2:7" ht="10.5" customHeight="1" x14ac:dyDescent="0.2">
      <c r="B449" s="60"/>
    </row>
    <row r="450" spans="2:7" x14ac:dyDescent="0.2">
      <c r="B450" s="60" t="s">
        <v>640</v>
      </c>
    </row>
    <row r="451" spans="2:7" ht="35.25" customHeight="1" x14ac:dyDescent="0.2">
      <c r="B451" s="1756" t="s">
        <v>592</v>
      </c>
      <c r="C451" s="255" t="s">
        <v>1175</v>
      </c>
      <c r="D451" s="255" t="s">
        <v>1150</v>
      </c>
      <c r="E451" s="255" t="s">
        <v>1151</v>
      </c>
      <c r="F451" s="255" t="s">
        <v>1152</v>
      </c>
      <c r="G451" s="255" t="s">
        <v>888</v>
      </c>
    </row>
    <row r="452" spans="2:7" x14ac:dyDescent="0.2">
      <c r="B452" s="1758"/>
      <c r="C452" s="1682" t="s">
        <v>1417</v>
      </c>
      <c r="D452" s="1684"/>
      <c r="E452" s="1684"/>
      <c r="F452" s="1684"/>
      <c r="G452" s="1683"/>
    </row>
    <row r="453" spans="2:7" x14ac:dyDescent="0.2">
      <c r="B453" s="402" t="s">
        <v>977</v>
      </c>
      <c r="C453" s="332">
        <v>2.5</v>
      </c>
      <c r="D453" s="63">
        <v>34.200000000000003</v>
      </c>
      <c r="E453" s="63">
        <v>14.2</v>
      </c>
      <c r="F453" s="63">
        <v>49.1</v>
      </c>
      <c r="G453" s="326">
        <f>SUM(C453:F453)</f>
        <v>100</v>
      </c>
    </row>
    <row r="454" spans="2:7" ht="10.5" customHeight="1" x14ac:dyDescent="0.2">
      <c r="B454" s="399">
        <v>1980</v>
      </c>
      <c r="C454" s="594">
        <v>7</v>
      </c>
      <c r="D454" s="706">
        <v>9</v>
      </c>
      <c r="E454" s="706">
        <v>7.3</v>
      </c>
      <c r="F454" s="706">
        <v>8.6</v>
      </c>
      <c r="G454" s="780">
        <v>7.3</v>
      </c>
    </row>
    <row r="455" spans="2:7" ht="10.5" customHeight="1" x14ac:dyDescent="0.2">
      <c r="B455" s="399">
        <v>1981</v>
      </c>
      <c r="C455" s="594">
        <v>8.1</v>
      </c>
      <c r="D455" s="706">
        <v>10.9</v>
      </c>
      <c r="E455" s="706">
        <v>8.5</v>
      </c>
      <c r="F455" s="706">
        <v>10.3</v>
      </c>
      <c r="G455" s="780">
        <v>9.1</v>
      </c>
    </row>
    <row r="456" spans="2:7" ht="10.5" customHeight="1" x14ac:dyDescent="0.2">
      <c r="B456" s="399">
        <v>1982</v>
      </c>
      <c r="C456" s="594">
        <v>8.6999999999999993</v>
      </c>
      <c r="D456" s="706">
        <v>9.3000000000000007</v>
      </c>
      <c r="E456" s="706">
        <v>9.9</v>
      </c>
      <c r="F456" s="706">
        <v>10.1</v>
      </c>
      <c r="G456" s="780">
        <v>9</v>
      </c>
    </row>
    <row r="457" spans="2:7" ht="10.5" customHeight="1" x14ac:dyDescent="0.2">
      <c r="B457" s="399">
        <v>1983</v>
      </c>
      <c r="C457" s="594">
        <v>10.4</v>
      </c>
      <c r="D457" s="706">
        <v>9.6</v>
      </c>
      <c r="E457" s="706">
        <v>10.4</v>
      </c>
      <c r="F457" s="706">
        <v>10.8</v>
      </c>
      <c r="G457" s="780">
        <v>8.8000000000000007</v>
      </c>
    </row>
    <row r="458" spans="2:7" ht="10.5" customHeight="1" x14ac:dyDescent="0.2">
      <c r="B458" s="399">
        <v>1984</v>
      </c>
      <c r="C458" s="594">
        <v>13.3</v>
      </c>
      <c r="D458" s="706">
        <v>13.9</v>
      </c>
      <c r="E458" s="706">
        <v>11.3</v>
      </c>
      <c r="F458" s="706">
        <v>12.2</v>
      </c>
      <c r="G458" s="780">
        <v>11.1</v>
      </c>
    </row>
    <row r="459" spans="2:7" ht="10.5" customHeight="1" x14ac:dyDescent="0.2">
      <c r="B459" s="399"/>
      <c r="C459" s="594"/>
      <c r="D459" s="706"/>
      <c r="E459" s="706"/>
      <c r="F459" s="706"/>
      <c r="G459" s="780"/>
    </row>
    <row r="460" spans="2:7" ht="10.5" customHeight="1" x14ac:dyDescent="0.2">
      <c r="B460" s="399">
        <v>1985</v>
      </c>
      <c r="C460" s="594">
        <v>17.399999999999999</v>
      </c>
      <c r="D460" s="706">
        <v>12.8</v>
      </c>
      <c r="E460" s="706">
        <v>12.2</v>
      </c>
      <c r="F460" s="706">
        <v>13.5</v>
      </c>
      <c r="G460" s="780">
        <v>12.3</v>
      </c>
    </row>
    <row r="461" spans="2:7" ht="10.5" customHeight="1" x14ac:dyDescent="0.2">
      <c r="B461" s="399">
        <v>1986</v>
      </c>
      <c r="C461" s="594">
        <v>15.5</v>
      </c>
      <c r="D461" s="706">
        <v>16.399999999999999</v>
      </c>
      <c r="E461" s="706">
        <v>12.9</v>
      </c>
      <c r="F461" s="706">
        <v>16.100000000000001</v>
      </c>
      <c r="G461" s="780">
        <v>14.1</v>
      </c>
    </row>
    <row r="462" spans="2:7" ht="10.5" customHeight="1" x14ac:dyDescent="0.2">
      <c r="B462" s="399">
        <v>1987</v>
      </c>
      <c r="C462" s="594">
        <v>18.399999999999999</v>
      </c>
      <c r="D462" s="706">
        <v>19.600000000000001</v>
      </c>
      <c r="E462" s="706">
        <v>14.9</v>
      </c>
      <c r="F462" s="706">
        <v>20.100000000000001</v>
      </c>
      <c r="G462" s="780">
        <v>17.600000000000001</v>
      </c>
    </row>
    <row r="463" spans="2:7" ht="10.5" customHeight="1" x14ac:dyDescent="0.2">
      <c r="B463" s="399">
        <v>1988</v>
      </c>
      <c r="C463" s="594">
        <v>28.6</v>
      </c>
      <c r="D463" s="706">
        <v>21.9</v>
      </c>
      <c r="E463" s="706">
        <v>16.899999999999999</v>
      </c>
      <c r="F463" s="706">
        <v>22.5</v>
      </c>
      <c r="G463" s="780">
        <v>21</v>
      </c>
    </row>
    <row r="464" spans="2:7" ht="10.5" customHeight="1" x14ac:dyDescent="0.2">
      <c r="B464" s="399">
        <v>1989</v>
      </c>
      <c r="C464" s="594">
        <v>27.9</v>
      </c>
      <c r="D464" s="706">
        <v>22.4</v>
      </c>
      <c r="E464" s="706">
        <v>19.5</v>
      </c>
      <c r="F464" s="706">
        <v>23.7</v>
      </c>
      <c r="G464" s="780">
        <v>21.8</v>
      </c>
    </row>
    <row r="465" spans="2:7" ht="10.5" customHeight="1" x14ac:dyDescent="0.2">
      <c r="B465" s="399"/>
      <c r="C465" s="594"/>
      <c r="D465" s="706"/>
      <c r="E465" s="706"/>
      <c r="F465" s="706"/>
      <c r="G465" s="780"/>
    </row>
    <row r="466" spans="2:7" ht="10.5" customHeight="1" x14ac:dyDescent="0.2">
      <c r="B466" s="399">
        <v>1990</v>
      </c>
      <c r="C466" s="594">
        <v>23</v>
      </c>
      <c r="D466" s="706">
        <v>19.899999999999999</v>
      </c>
      <c r="E466" s="706">
        <v>21.5</v>
      </c>
      <c r="F466" s="706">
        <v>26.3</v>
      </c>
      <c r="G466" s="780">
        <v>22.2</v>
      </c>
    </row>
    <row r="467" spans="2:7" ht="10.5" customHeight="1" x14ac:dyDescent="0.2">
      <c r="B467" s="399">
        <v>1991</v>
      </c>
      <c r="C467" s="594">
        <v>17.7</v>
      </c>
      <c r="D467" s="706">
        <v>24.3</v>
      </c>
      <c r="E467" s="706">
        <v>20.8</v>
      </c>
      <c r="F467" s="706">
        <v>28.9</v>
      </c>
      <c r="G467" s="780">
        <v>23</v>
      </c>
    </row>
    <row r="468" spans="2:7" ht="10.5" customHeight="1" x14ac:dyDescent="0.2">
      <c r="B468" s="399">
        <v>1992</v>
      </c>
      <c r="C468" s="594">
        <v>18.7</v>
      </c>
      <c r="D468" s="706">
        <v>27.9</v>
      </c>
      <c r="E468" s="706">
        <v>25.5</v>
      </c>
      <c r="F468" s="706">
        <v>31.4</v>
      </c>
      <c r="G468" s="780">
        <v>25.1</v>
      </c>
    </row>
    <row r="469" spans="2:7" ht="10.5" customHeight="1" x14ac:dyDescent="0.2">
      <c r="B469" s="399">
        <v>1993</v>
      </c>
      <c r="C469" s="594">
        <v>15.5</v>
      </c>
      <c r="D469" s="706">
        <v>28.7</v>
      </c>
      <c r="E469" s="706">
        <v>26.9</v>
      </c>
      <c r="F469" s="706">
        <v>35.299999999999997</v>
      </c>
      <c r="G469" s="780">
        <v>27.1</v>
      </c>
    </row>
    <row r="470" spans="2:7" ht="10.5" customHeight="1" x14ac:dyDescent="0.2">
      <c r="B470" s="399">
        <v>1994</v>
      </c>
      <c r="C470" s="594">
        <v>26</v>
      </c>
      <c r="D470" s="706">
        <v>37.1</v>
      </c>
      <c r="E470" s="706">
        <v>28.1</v>
      </c>
      <c r="F470" s="706">
        <v>41.3</v>
      </c>
      <c r="G470" s="780">
        <v>34.299999999999997</v>
      </c>
    </row>
    <row r="471" spans="2:7" ht="10.5" customHeight="1" x14ac:dyDescent="0.2">
      <c r="B471" s="399"/>
      <c r="C471" s="594"/>
      <c r="D471" s="706"/>
      <c r="E471" s="706"/>
      <c r="F471" s="706"/>
      <c r="G471" s="780"/>
    </row>
    <row r="472" spans="2:7" ht="10.5" customHeight="1" x14ac:dyDescent="0.2">
      <c r="B472" s="399">
        <v>1995</v>
      </c>
      <c r="C472" s="594">
        <v>32.5</v>
      </c>
      <c r="D472" s="706">
        <v>34.700000000000003</v>
      </c>
      <c r="E472" s="706">
        <v>30.7</v>
      </c>
      <c r="F472" s="706">
        <v>42.4</v>
      </c>
      <c r="G472" s="780">
        <v>36.200000000000003</v>
      </c>
    </row>
    <row r="473" spans="2:7" ht="10.5" customHeight="1" x14ac:dyDescent="0.2">
      <c r="B473" s="399">
        <v>1996</v>
      </c>
      <c r="C473" s="594">
        <v>30.9</v>
      </c>
      <c r="D473" s="706">
        <v>35.9</v>
      </c>
      <c r="E473" s="706">
        <v>33.5</v>
      </c>
      <c r="F473" s="706">
        <v>44</v>
      </c>
      <c r="G473" s="780">
        <v>38</v>
      </c>
    </row>
    <row r="474" spans="2:7" ht="10.5" customHeight="1" x14ac:dyDescent="0.2">
      <c r="B474" s="399">
        <v>1997</v>
      </c>
      <c r="C474" s="594">
        <v>35.700000000000003</v>
      </c>
      <c r="D474" s="706">
        <v>45.8</v>
      </c>
      <c r="E474" s="706">
        <v>43.1</v>
      </c>
      <c r="F474" s="706">
        <v>49.3</v>
      </c>
      <c r="G474" s="780">
        <v>43.4</v>
      </c>
    </row>
    <row r="475" spans="2:7" ht="10.5" customHeight="1" x14ac:dyDescent="0.2">
      <c r="B475" s="399">
        <v>1998</v>
      </c>
      <c r="C475" s="594">
        <v>29.8</v>
      </c>
      <c r="D475" s="706">
        <v>45.8</v>
      </c>
      <c r="E475" s="706">
        <v>40.5</v>
      </c>
      <c r="F475" s="706">
        <v>49.5</v>
      </c>
      <c r="G475" s="780">
        <v>42</v>
      </c>
    </row>
    <row r="476" spans="2:7" ht="10.5" customHeight="1" x14ac:dyDescent="0.2">
      <c r="B476" s="399">
        <v>1999</v>
      </c>
      <c r="C476" s="594">
        <v>29.4</v>
      </c>
      <c r="D476" s="706">
        <v>44.3</v>
      </c>
      <c r="E476" s="706">
        <v>38.4</v>
      </c>
      <c r="F476" s="706">
        <v>45.9</v>
      </c>
      <c r="G476" s="780">
        <v>40.299999999999997</v>
      </c>
    </row>
    <row r="477" spans="2:7" ht="10.5" customHeight="1" x14ac:dyDescent="0.2">
      <c r="B477" s="399"/>
      <c r="C477" s="594"/>
      <c r="D477" s="706"/>
      <c r="E477" s="706"/>
      <c r="F477" s="706"/>
      <c r="G477" s="706"/>
    </row>
    <row r="478" spans="2:7" ht="10.5" customHeight="1" x14ac:dyDescent="0.2">
      <c r="B478" s="399">
        <v>2000</v>
      </c>
      <c r="C478" s="594">
        <v>41.4</v>
      </c>
      <c r="D478" s="706">
        <v>39.799999999999997</v>
      </c>
      <c r="E478" s="706">
        <v>41.4</v>
      </c>
      <c r="F478" s="706">
        <v>47.5</v>
      </c>
      <c r="G478" s="706">
        <v>43.4</v>
      </c>
    </row>
    <row r="479" spans="2:7" ht="10.5" customHeight="1" x14ac:dyDescent="0.2">
      <c r="B479" s="399">
        <v>2001</v>
      </c>
      <c r="C479" s="594">
        <v>48.4</v>
      </c>
      <c r="D479" s="706">
        <v>41.5</v>
      </c>
      <c r="E479" s="706">
        <v>46.6</v>
      </c>
      <c r="F479" s="706">
        <v>54</v>
      </c>
      <c r="G479" s="706">
        <v>48.1</v>
      </c>
    </row>
    <row r="480" spans="2:7" ht="10.5" customHeight="1" x14ac:dyDescent="0.2">
      <c r="B480" s="399">
        <v>2002</v>
      </c>
      <c r="C480" s="594">
        <v>77.2</v>
      </c>
      <c r="D480" s="706">
        <v>53.5</v>
      </c>
      <c r="E480" s="706">
        <v>55.9</v>
      </c>
      <c r="F480" s="706">
        <v>63.1</v>
      </c>
      <c r="G480" s="706">
        <v>59.1</v>
      </c>
    </row>
    <row r="481" spans="2:7" ht="10.5" customHeight="1" x14ac:dyDescent="0.2">
      <c r="B481" s="399">
        <v>2003</v>
      </c>
      <c r="C481" s="594">
        <v>63.8</v>
      </c>
      <c r="D481" s="594">
        <v>56.8</v>
      </c>
      <c r="E481" s="594">
        <v>63.5</v>
      </c>
      <c r="F481" s="594">
        <v>66.5</v>
      </c>
      <c r="G481" s="594">
        <v>62.5</v>
      </c>
    </row>
    <row r="482" spans="2:7" ht="10.5" customHeight="1" x14ac:dyDescent="0.2">
      <c r="B482" s="399">
        <v>2004</v>
      </c>
      <c r="C482" s="594">
        <v>53.9</v>
      </c>
      <c r="D482" s="594">
        <v>61.8</v>
      </c>
      <c r="E482" s="594">
        <v>61.2</v>
      </c>
      <c r="F482" s="594">
        <v>66.900000000000006</v>
      </c>
      <c r="G482" s="594">
        <v>63.5</v>
      </c>
    </row>
    <row r="483" spans="2:7" ht="10.5" customHeight="1" x14ac:dyDescent="0.2">
      <c r="B483" s="399"/>
      <c r="C483" s="594"/>
      <c r="D483" s="594"/>
      <c r="E483" s="594"/>
      <c r="F483" s="594"/>
      <c r="G483" s="594"/>
    </row>
    <row r="484" spans="2:7" ht="10.5" customHeight="1" x14ac:dyDescent="0.2">
      <c r="B484" s="399">
        <v>2005</v>
      </c>
      <c r="C484" s="594">
        <v>53.4</v>
      </c>
      <c r="D484" s="594">
        <v>64.8</v>
      </c>
      <c r="E484" s="594">
        <v>59.9</v>
      </c>
      <c r="F484" s="594">
        <v>67</v>
      </c>
      <c r="G484" s="594">
        <v>64.5</v>
      </c>
    </row>
    <row r="485" spans="2:7" ht="10.5" customHeight="1" x14ac:dyDescent="0.2">
      <c r="B485" s="399">
        <v>2006</v>
      </c>
      <c r="C485" s="594">
        <v>64</v>
      </c>
      <c r="D485" s="594">
        <v>79.5</v>
      </c>
      <c r="E485" s="594">
        <v>63.6</v>
      </c>
      <c r="F485" s="594">
        <v>73</v>
      </c>
      <c r="G485" s="594">
        <v>73.099999999999994</v>
      </c>
    </row>
    <row r="486" spans="2:7" ht="10.5" customHeight="1" x14ac:dyDescent="0.2">
      <c r="B486" s="399">
        <v>2007</v>
      </c>
      <c r="C486" s="594">
        <v>87.1</v>
      </c>
      <c r="D486" s="594">
        <v>85.1</v>
      </c>
      <c r="E486" s="594">
        <v>85.2</v>
      </c>
      <c r="F486" s="594">
        <v>81.3</v>
      </c>
      <c r="G486" s="594">
        <v>83.3</v>
      </c>
    </row>
    <row r="487" spans="2:7" ht="10.5" customHeight="1" x14ac:dyDescent="0.2">
      <c r="B487" s="399">
        <v>2008</v>
      </c>
      <c r="C487" s="594">
        <v>86.8</v>
      </c>
      <c r="D487" s="594">
        <v>92.8</v>
      </c>
      <c r="E487" s="594">
        <v>104.1</v>
      </c>
      <c r="F487" s="594">
        <v>89.2</v>
      </c>
      <c r="G487" s="594">
        <v>92.8</v>
      </c>
    </row>
    <row r="488" spans="2:7" ht="10.5" customHeight="1" x14ac:dyDescent="0.2">
      <c r="B488" s="399">
        <v>2009</v>
      </c>
      <c r="C488" s="594">
        <v>82.9</v>
      </c>
      <c r="D488" s="594">
        <v>96.2</v>
      </c>
      <c r="E488" s="594">
        <v>101.5</v>
      </c>
      <c r="F488" s="594">
        <v>101.6</v>
      </c>
      <c r="G488" s="594">
        <v>99.1</v>
      </c>
    </row>
    <row r="489" spans="2:7" ht="10.5" customHeight="1" x14ac:dyDescent="0.2">
      <c r="B489" s="399"/>
      <c r="C489" s="594"/>
      <c r="D489" s="594"/>
      <c r="E489" s="594"/>
      <c r="F489" s="594"/>
      <c r="G489" s="594"/>
    </row>
    <row r="490" spans="2:7" ht="10.5" customHeight="1" x14ac:dyDescent="0.2">
      <c r="B490" s="618">
        <v>2010</v>
      </c>
      <c r="C490" s="778">
        <v>100</v>
      </c>
      <c r="D490" s="778">
        <v>100</v>
      </c>
      <c r="E490" s="778">
        <v>100</v>
      </c>
      <c r="F490" s="778">
        <v>100</v>
      </c>
      <c r="G490" s="778">
        <v>100</v>
      </c>
    </row>
    <row r="491" spans="2:7" ht="10.5" customHeight="1" x14ac:dyDescent="0.2">
      <c r="B491" s="617">
        <v>2011</v>
      </c>
      <c r="C491" s="778">
        <v>141.6</v>
      </c>
      <c r="D491" s="778">
        <v>121.2</v>
      </c>
      <c r="E491" s="778">
        <v>98.2</v>
      </c>
      <c r="F491" s="778">
        <v>105.3</v>
      </c>
      <c r="G491" s="778">
        <v>110.6</v>
      </c>
    </row>
    <row r="492" spans="2:7" ht="10.5" customHeight="1" x14ac:dyDescent="0.2">
      <c r="B492" s="1037" t="s">
        <v>1315</v>
      </c>
      <c r="C492" s="778">
        <v>144.6</v>
      </c>
      <c r="D492" s="778">
        <v>123.8</v>
      </c>
      <c r="E492" s="778">
        <v>115.6</v>
      </c>
      <c r="F492" s="778">
        <v>113.1</v>
      </c>
      <c r="G492" s="778">
        <v>117.9</v>
      </c>
    </row>
    <row r="493" spans="2:7" ht="10.5" customHeight="1" x14ac:dyDescent="0.2">
      <c r="B493" s="1134" t="s">
        <v>1355</v>
      </c>
      <c r="C493" s="778">
        <v>164.7</v>
      </c>
      <c r="D493" s="778">
        <v>121.7</v>
      </c>
      <c r="E493" s="778">
        <v>121.5</v>
      </c>
      <c r="F493" s="778">
        <v>124.9</v>
      </c>
      <c r="G493" s="778">
        <v>124.3</v>
      </c>
    </row>
    <row r="494" spans="2:7" ht="10.5" customHeight="1" x14ac:dyDescent="0.2">
      <c r="B494" s="1215" t="s">
        <v>1358</v>
      </c>
      <c r="C494" s="778">
        <v>172.5</v>
      </c>
      <c r="D494" s="778">
        <v>137.5</v>
      </c>
      <c r="E494" s="778">
        <v>142.9</v>
      </c>
      <c r="F494" s="778">
        <v>136</v>
      </c>
      <c r="G494" s="778">
        <v>138.4</v>
      </c>
    </row>
    <row r="495" spans="2:7" ht="10.5" customHeight="1" x14ac:dyDescent="0.2">
      <c r="B495" s="1215"/>
      <c r="C495" s="778"/>
      <c r="D495" s="778"/>
      <c r="E495" s="778"/>
      <c r="F495" s="778"/>
      <c r="G495" s="778"/>
    </row>
    <row r="496" spans="2:7" ht="10.5" customHeight="1" x14ac:dyDescent="0.2">
      <c r="B496" s="1378" t="s">
        <v>1403</v>
      </c>
      <c r="C496" s="778">
        <v>194.8</v>
      </c>
      <c r="D496" s="778">
        <v>146.30000000000001</v>
      </c>
      <c r="E496" s="778">
        <v>140.19999999999999</v>
      </c>
      <c r="F496" s="778">
        <v>146.6</v>
      </c>
      <c r="G496" s="778">
        <v>146.80000000000001</v>
      </c>
    </row>
    <row r="497" spans="2:9" ht="10.5" customHeight="1" x14ac:dyDescent="0.2">
      <c r="B497" s="1451" t="s">
        <v>1422</v>
      </c>
      <c r="C497" s="778">
        <v>243.1</v>
      </c>
      <c r="D497" s="778">
        <v>159.6</v>
      </c>
      <c r="E497" s="778">
        <v>151.19999999999999</v>
      </c>
      <c r="F497" s="778">
        <v>148.5</v>
      </c>
      <c r="G497" s="778">
        <v>155.1</v>
      </c>
    </row>
    <row r="498" spans="2:9" ht="10.5" customHeight="1" x14ac:dyDescent="0.2">
      <c r="B498" s="492" t="s">
        <v>1481</v>
      </c>
      <c r="C498" s="779">
        <v>268</v>
      </c>
      <c r="D498" s="779">
        <v>192.7</v>
      </c>
      <c r="E498" s="779">
        <v>164.6</v>
      </c>
      <c r="F498" s="779">
        <v>177.9</v>
      </c>
      <c r="G498" s="779">
        <v>183.3</v>
      </c>
      <c r="I498" s="59"/>
    </row>
    <row r="499" spans="2:9" ht="6" customHeight="1" x14ac:dyDescent="0.2">
      <c r="B499" s="1237"/>
      <c r="C499" s="1358"/>
      <c r="D499" s="1358"/>
      <c r="E499" s="1358"/>
      <c r="F499" s="1358"/>
      <c r="G499" s="1358"/>
      <c r="I499" s="59"/>
    </row>
    <row r="500" spans="2:9" ht="10.5" customHeight="1" x14ac:dyDescent="0.2">
      <c r="B500" s="1241" t="s">
        <v>1153</v>
      </c>
    </row>
    <row r="501" spans="2:9" ht="10.5" customHeight="1" x14ac:dyDescent="0.2">
      <c r="B501" s="1241" t="s">
        <v>1154</v>
      </c>
    </row>
    <row r="502" spans="2:9" ht="10.5" customHeight="1" x14ac:dyDescent="0.2">
      <c r="B502" s="1241" t="s">
        <v>1155</v>
      </c>
    </row>
    <row r="503" spans="2:9" ht="10.5" customHeight="1" x14ac:dyDescent="0.2">
      <c r="B503" s="1241" t="s">
        <v>1176</v>
      </c>
    </row>
    <row r="504" spans="2:9" ht="10.5" customHeight="1" x14ac:dyDescent="0.2">
      <c r="B504" s="1241" t="s">
        <v>1156</v>
      </c>
    </row>
    <row r="505" spans="2:9" ht="10.5" customHeight="1" x14ac:dyDescent="0.2">
      <c r="B505" s="48"/>
      <c r="C505" s="52"/>
      <c r="D505" s="52"/>
      <c r="E505" s="52"/>
      <c r="F505" s="52"/>
      <c r="G505" s="52"/>
    </row>
    <row r="506" spans="2:9" ht="10.5" customHeight="1" x14ac:dyDescent="0.2">
      <c r="B506" s="48"/>
    </row>
    <row r="507" spans="2:9" ht="10.5" customHeight="1" x14ac:dyDescent="0.2">
      <c r="B507" s="48"/>
    </row>
    <row r="508" spans="2:9" ht="10.5" customHeight="1" x14ac:dyDescent="0.2">
      <c r="B508" s="48"/>
    </row>
    <row r="509" spans="2:9" ht="10.5" customHeight="1" x14ac:dyDescent="0.2">
      <c r="B509" s="48"/>
    </row>
    <row r="510" spans="2:9" ht="10.5" customHeight="1" x14ac:dyDescent="0.2">
      <c r="B510" s="48"/>
    </row>
    <row r="511" spans="2:9" ht="10.5" customHeight="1" x14ac:dyDescent="0.2">
      <c r="B511" s="48"/>
    </row>
    <row r="512" spans="2:9" ht="10.5" customHeight="1" x14ac:dyDescent="0.2">
      <c r="B512" s="48"/>
    </row>
    <row r="513" spans="2:8" ht="10.5" customHeight="1" x14ac:dyDescent="0.2">
      <c r="B513" s="48"/>
    </row>
    <row r="514" spans="2:8" ht="10.5" customHeight="1" x14ac:dyDescent="0.2">
      <c r="B514" s="48"/>
    </row>
    <row r="515" spans="2:8" ht="10.5" customHeight="1" x14ac:dyDescent="0.2">
      <c r="B515" s="48"/>
    </row>
    <row r="516" spans="2:8" ht="10.5" customHeight="1" x14ac:dyDescent="0.2">
      <c r="B516" s="48"/>
    </row>
    <row r="517" spans="2:8" ht="10.5" customHeight="1" x14ac:dyDescent="0.2">
      <c r="B517" s="48"/>
      <c r="H517" s="149">
        <v>95</v>
      </c>
    </row>
    <row r="518" spans="2:8" ht="10.5" customHeight="1" x14ac:dyDescent="0.2">
      <c r="B518" s="1239"/>
      <c r="H518" s="149"/>
    </row>
    <row r="519" spans="2:8" ht="10.5" customHeight="1" x14ac:dyDescent="0.2">
      <c r="B519" s="48"/>
    </row>
    <row r="520" spans="2:8" x14ac:dyDescent="0.2">
      <c r="B520" s="60" t="s">
        <v>641</v>
      </c>
      <c r="C520" s="60"/>
      <c r="D520" s="60"/>
      <c r="E520" s="60"/>
      <c r="F520" s="60"/>
      <c r="G520" s="108"/>
    </row>
    <row r="521" spans="2:8" x14ac:dyDescent="0.2">
      <c r="B521" s="1756" t="s">
        <v>592</v>
      </c>
      <c r="C521" s="1682" t="s">
        <v>38</v>
      </c>
      <c r="D521" s="1684"/>
      <c r="E521" s="1683"/>
      <c r="F521" s="1690" t="s">
        <v>623</v>
      </c>
      <c r="G521" s="1690" t="s">
        <v>177</v>
      </c>
    </row>
    <row r="522" spans="2:8" x14ac:dyDescent="0.2">
      <c r="B522" s="1757"/>
      <c r="C522" s="63" t="s">
        <v>731</v>
      </c>
      <c r="D522" s="63" t="s">
        <v>82</v>
      </c>
      <c r="E522" s="63" t="s">
        <v>96</v>
      </c>
      <c r="F522" s="1691"/>
      <c r="G522" s="1691"/>
    </row>
    <row r="523" spans="2:8" x14ac:dyDescent="0.2">
      <c r="B523" s="1758"/>
      <c r="C523" s="1682" t="s">
        <v>1417</v>
      </c>
      <c r="D523" s="1684"/>
      <c r="E523" s="1684"/>
      <c r="F523" s="1684"/>
      <c r="G523" s="1683"/>
    </row>
    <row r="524" spans="2:8" ht="10.5" customHeight="1" x14ac:dyDescent="0.2">
      <c r="B524" s="399">
        <v>1980</v>
      </c>
      <c r="C524" s="706">
        <v>6.8</v>
      </c>
      <c r="D524" s="706">
        <v>4.7</v>
      </c>
      <c r="E524" s="706">
        <v>9.6999999999999993</v>
      </c>
      <c r="F524" s="706">
        <v>6.9</v>
      </c>
      <c r="G524" s="706">
        <v>7.4</v>
      </c>
    </row>
    <row r="525" spans="2:8" ht="10.5" customHeight="1" x14ac:dyDescent="0.2">
      <c r="B525" s="399">
        <v>1981</v>
      </c>
      <c r="C525" s="706">
        <v>9</v>
      </c>
      <c r="D525" s="706">
        <v>6.4</v>
      </c>
      <c r="E525" s="706">
        <v>11.8</v>
      </c>
      <c r="F525" s="706">
        <v>8.1</v>
      </c>
      <c r="G525" s="706">
        <v>8.6999999999999993</v>
      </c>
    </row>
    <row r="526" spans="2:8" ht="10.5" customHeight="1" x14ac:dyDescent="0.2">
      <c r="B526" s="399">
        <v>1982</v>
      </c>
      <c r="C526" s="706">
        <v>8.4</v>
      </c>
      <c r="D526" s="706">
        <v>6.3</v>
      </c>
      <c r="E526" s="706">
        <v>10.1</v>
      </c>
      <c r="F526" s="706">
        <v>9.1999999999999993</v>
      </c>
      <c r="G526" s="706">
        <v>10.199999999999999</v>
      </c>
    </row>
    <row r="527" spans="2:8" ht="10.5" customHeight="1" x14ac:dyDescent="0.2">
      <c r="B527" s="399">
        <v>1983</v>
      </c>
      <c r="C527" s="706">
        <v>8.5</v>
      </c>
      <c r="D527" s="706">
        <v>6.5</v>
      </c>
      <c r="E527" s="706">
        <v>10.4</v>
      </c>
      <c r="F527" s="706">
        <v>9</v>
      </c>
      <c r="G527" s="706">
        <v>10.4</v>
      </c>
    </row>
    <row r="528" spans="2:8" ht="10.5" customHeight="1" x14ac:dyDescent="0.2">
      <c r="B528" s="399">
        <v>1984</v>
      </c>
      <c r="C528" s="706">
        <v>9.8000000000000007</v>
      </c>
      <c r="D528" s="706">
        <v>7.9</v>
      </c>
      <c r="E528" s="706">
        <v>15</v>
      </c>
      <c r="F528" s="706">
        <v>11.6</v>
      </c>
      <c r="G528" s="706">
        <v>11.2</v>
      </c>
    </row>
    <row r="529" spans="2:7" ht="10.5" customHeight="1" x14ac:dyDescent="0.2">
      <c r="B529" s="399"/>
      <c r="C529" s="706"/>
      <c r="D529" s="706"/>
      <c r="E529" s="706"/>
      <c r="F529" s="706"/>
      <c r="G529" s="706"/>
    </row>
    <row r="530" spans="2:7" ht="10.5" customHeight="1" x14ac:dyDescent="0.2">
      <c r="B530" s="399">
        <v>1985</v>
      </c>
      <c r="C530" s="706">
        <v>10.5</v>
      </c>
      <c r="D530" s="706">
        <v>9.3000000000000007</v>
      </c>
      <c r="E530" s="706">
        <v>13.8</v>
      </c>
      <c r="F530" s="706">
        <v>15.6</v>
      </c>
      <c r="G530" s="706">
        <v>12</v>
      </c>
    </row>
    <row r="531" spans="2:7" ht="10.5" customHeight="1" x14ac:dyDescent="0.2">
      <c r="B531" s="399">
        <v>1986</v>
      </c>
      <c r="C531" s="706">
        <v>12.6</v>
      </c>
      <c r="D531" s="706">
        <v>11.4</v>
      </c>
      <c r="E531" s="706">
        <v>17.7</v>
      </c>
      <c r="F531" s="706">
        <v>15.1</v>
      </c>
      <c r="G531" s="706">
        <v>13.1</v>
      </c>
    </row>
    <row r="532" spans="2:7" ht="10.5" customHeight="1" x14ac:dyDescent="0.2">
      <c r="B532" s="399">
        <v>1987</v>
      </c>
      <c r="C532" s="706">
        <v>17.2</v>
      </c>
      <c r="D532" s="706">
        <v>13.2</v>
      </c>
      <c r="E532" s="706">
        <v>21.2</v>
      </c>
      <c r="F532" s="706">
        <v>20.3</v>
      </c>
      <c r="G532" s="706">
        <v>15.8</v>
      </c>
    </row>
    <row r="533" spans="2:7" ht="10.5" customHeight="1" x14ac:dyDescent="0.2">
      <c r="B533" s="399">
        <v>1988</v>
      </c>
      <c r="C533" s="706">
        <v>20.100000000000001</v>
      </c>
      <c r="D533" s="706">
        <v>13.5</v>
      </c>
      <c r="E533" s="706">
        <v>23.7</v>
      </c>
      <c r="F533" s="706">
        <v>34.5</v>
      </c>
      <c r="G533" s="706">
        <v>16.899999999999999</v>
      </c>
    </row>
    <row r="534" spans="2:7" ht="10.5" customHeight="1" x14ac:dyDescent="0.2">
      <c r="B534" s="399">
        <v>1989</v>
      </c>
      <c r="C534" s="706">
        <v>20.100000000000001</v>
      </c>
      <c r="D534" s="706">
        <v>17.3</v>
      </c>
      <c r="E534" s="706">
        <v>24.2</v>
      </c>
      <c r="F534" s="706">
        <v>33.799999999999997</v>
      </c>
      <c r="G534" s="706">
        <v>19.5</v>
      </c>
    </row>
    <row r="535" spans="2:7" ht="10.5" customHeight="1" x14ac:dyDescent="0.2">
      <c r="B535" s="399"/>
      <c r="C535" s="706"/>
      <c r="D535" s="706"/>
      <c r="E535" s="706"/>
      <c r="F535" s="706"/>
      <c r="G535" s="706"/>
    </row>
    <row r="536" spans="2:7" ht="10.5" customHeight="1" x14ac:dyDescent="0.2">
      <c r="B536" s="399">
        <v>1990</v>
      </c>
      <c r="C536" s="706">
        <v>19.899999999999999</v>
      </c>
      <c r="D536" s="706">
        <v>15.9</v>
      </c>
      <c r="E536" s="706">
        <v>21.6</v>
      </c>
      <c r="F536" s="706">
        <v>27.9</v>
      </c>
      <c r="G536" s="706">
        <v>21.5</v>
      </c>
    </row>
    <row r="537" spans="2:7" ht="10.5" customHeight="1" x14ac:dyDescent="0.2">
      <c r="B537" s="399">
        <v>1991</v>
      </c>
      <c r="C537" s="706">
        <v>21.1</v>
      </c>
      <c r="D537" s="706">
        <v>16.3</v>
      </c>
      <c r="E537" s="706">
        <v>26.2</v>
      </c>
      <c r="F537" s="706">
        <v>19.5</v>
      </c>
      <c r="G537" s="706">
        <v>20.8</v>
      </c>
    </row>
    <row r="538" spans="2:7" ht="10.5" customHeight="1" x14ac:dyDescent="0.2">
      <c r="B538" s="399">
        <v>1992</v>
      </c>
      <c r="C538" s="706">
        <v>21.3</v>
      </c>
      <c r="D538" s="706">
        <v>18.5</v>
      </c>
      <c r="E538" s="706">
        <v>30.2</v>
      </c>
      <c r="F538" s="706">
        <v>21</v>
      </c>
      <c r="G538" s="706">
        <v>25.5</v>
      </c>
    </row>
    <row r="539" spans="2:7" ht="10.5" customHeight="1" x14ac:dyDescent="0.2">
      <c r="B539" s="399">
        <v>1993</v>
      </c>
      <c r="C539" s="706">
        <v>22.6</v>
      </c>
      <c r="D539" s="706">
        <v>21.5</v>
      </c>
      <c r="E539" s="706">
        <v>31.1</v>
      </c>
      <c r="F539" s="706">
        <v>16.8</v>
      </c>
      <c r="G539" s="706">
        <v>27</v>
      </c>
    </row>
    <row r="540" spans="2:7" ht="10.5" customHeight="1" x14ac:dyDescent="0.2">
      <c r="B540" s="399">
        <v>1994</v>
      </c>
      <c r="C540" s="706">
        <v>32.700000000000003</v>
      </c>
      <c r="D540" s="706">
        <v>30.2</v>
      </c>
      <c r="E540" s="706">
        <v>40.1</v>
      </c>
      <c r="F540" s="706">
        <v>25.8</v>
      </c>
      <c r="G540" s="706">
        <v>28.1</v>
      </c>
    </row>
    <row r="541" spans="2:7" ht="10.5" customHeight="1" x14ac:dyDescent="0.2">
      <c r="B541" s="399"/>
      <c r="C541" s="706"/>
      <c r="D541" s="706"/>
      <c r="E541" s="706"/>
      <c r="F541" s="706"/>
      <c r="G541" s="706"/>
    </row>
    <row r="542" spans="2:7" ht="10.5" customHeight="1" x14ac:dyDescent="0.2">
      <c r="B542" s="399">
        <v>1995</v>
      </c>
      <c r="C542" s="706">
        <v>33.1</v>
      </c>
      <c r="D542" s="706">
        <v>30.3</v>
      </c>
      <c r="E542" s="706">
        <v>37.5</v>
      </c>
      <c r="F542" s="706">
        <v>32.5</v>
      </c>
      <c r="G542" s="706">
        <v>30.8</v>
      </c>
    </row>
    <row r="543" spans="2:7" ht="10.5" customHeight="1" x14ac:dyDescent="0.2">
      <c r="B543" s="399">
        <v>1996</v>
      </c>
      <c r="C543" s="706">
        <v>35.200000000000003</v>
      </c>
      <c r="D543" s="706">
        <v>31.9</v>
      </c>
      <c r="E543" s="706">
        <v>38.4</v>
      </c>
      <c r="F543" s="706">
        <v>31</v>
      </c>
      <c r="G543" s="706">
        <v>33.5</v>
      </c>
    </row>
    <row r="544" spans="2:7" ht="10.5" customHeight="1" x14ac:dyDescent="0.2">
      <c r="B544" s="399">
        <v>1997</v>
      </c>
      <c r="C544" s="706">
        <v>36.5</v>
      </c>
      <c r="D544" s="706">
        <v>35.4</v>
      </c>
      <c r="E544" s="706">
        <v>49.5</v>
      </c>
      <c r="F544" s="706">
        <v>37.6</v>
      </c>
      <c r="G544" s="706">
        <v>43.1</v>
      </c>
    </row>
    <row r="545" spans="2:7" ht="10.5" customHeight="1" x14ac:dyDescent="0.2">
      <c r="B545" s="399">
        <v>1998</v>
      </c>
      <c r="C545" s="706">
        <v>34.6</v>
      </c>
      <c r="D545" s="706">
        <v>34</v>
      </c>
      <c r="E545" s="706">
        <v>49.5</v>
      </c>
      <c r="F545" s="706">
        <v>31.8</v>
      </c>
      <c r="G545" s="706">
        <v>40.5</v>
      </c>
    </row>
    <row r="546" spans="2:7" ht="10.5" customHeight="1" x14ac:dyDescent="0.2">
      <c r="B546" s="399">
        <v>1999</v>
      </c>
      <c r="C546" s="706">
        <v>35.4</v>
      </c>
      <c r="D546" s="706">
        <v>34.1</v>
      </c>
      <c r="E546" s="706">
        <v>47.9</v>
      </c>
      <c r="F546" s="706">
        <v>30.3</v>
      </c>
      <c r="G546" s="706">
        <v>38.4</v>
      </c>
    </row>
    <row r="547" spans="2:7" ht="10.5" customHeight="1" x14ac:dyDescent="0.2">
      <c r="B547" s="399"/>
      <c r="C547" s="706"/>
      <c r="D547" s="706"/>
      <c r="E547" s="706"/>
      <c r="F547" s="706"/>
      <c r="G547" s="780"/>
    </row>
    <row r="548" spans="2:7" ht="10.5" customHeight="1" x14ac:dyDescent="0.2">
      <c r="B548" s="399">
        <v>2000</v>
      </c>
      <c r="C548" s="706">
        <v>37.200000000000003</v>
      </c>
      <c r="D548" s="706">
        <v>39.299999999999997</v>
      </c>
      <c r="E548" s="706">
        <v>57.2</v>
      </c>
      <c r="F548" s="706">
        <v>40.5</v>
      </c>
      <c r="G548" s="780">
        <v>43.6</v>
      </c>
    </row>
    <row r="549" spans="2:7" ht="10.5" customHeight="1" x14ac:dyDescent="0.2">
      <c r="B549" s="399">
        <v>2001</v>
      </c>
      <c r="C549" s="706">
        <v>39.200000000000003</v>
      </c>
      <c r="D549" s="706">
        <v>40.200000000000003</v>
      </c>
      <c r="E549" s="706">
        <v>59.3</v>
      </c>
      <c r="F549" s="706">
        <v>49.2</v>
      </c>
      <c r="G549" s="780">
        <v>49.5</v>
      </c>
    </row>
    <row r="550" spans="2:7" ht="10.5" customHeight="1" x14ac:dyDescent="0.2">
      <c r="B550" s="399">
        <v>2002</v>
      </c>
      <c r="C550" s="706">
        <v>51.6</v>
      </c>
      <c r="D550" s="706">
        <v>47.3</v>
      </c>
      <c r="E550" s="706">
        <v>76.7</v>
      </c>
      <c r="F550" s="706">
        <v>85.8</v>
      </c>
      <c r="G550" s="780">
        <v>59.3</v>
      </c>
    </row>
    <row r="551" spans="2:7" ht="10.5" customHeight="1" x14ac:dyDescent="0.2">
      <c r="B551" s="399">
        <v>2003</v>
      </c>
      <c r="C551" s="594">
        <v>55</v>
      </c>
      <c r="D551" s="594">
        <v>53.3</v>
      </c>
      <c r="E551" s="594">
        <v>72.3</v>
      </c>
      <c r="F551" s="594">
        <v>72.400000000000006</v>
      </c>
      <c r="G551" s="146">
        <v>67.3</v>
      </c>
    </row>
    <row r="552" spans="2:7" ht="10.5" customHeight="1" x14ac:dyDescent="0.2">
      <c r="B552" s="399">
        <v>2004</v>
      </c>
      <c r="C552" s="594">
        <v>61</v>
      </c>
      <c r="D552" s="594">
        <v>57</v>
      </c>
      <c r="E552" s="594">
        <v>72</v>
      </c>
      <c r="F552" s="594">
        <v>57.8</v>
      </c>
      <c r="G552" s="146">
        <v>64.900000000000006</v>
      </c>
    </row>
    <row r="553" spans="2:7" ht="10.5" customHeight="1" x14ac:dyDescent="0.2">
      <c r="B553" s="399"/>
      <c r="C553" s="594"/>
      <c r="D553" s="594"/>
      <c r="E553" s="594"/>
      <c r="F553" s="594"/>
      <c r="G553" s="146"/>
    </row>
    <row r="554" spans="2:7" ht="10.5" customHeight="1" x14ac:dyDescent="0.2">
      <c r="B554" s="399">
        <v>2005</v>
      </c>
      <c r="C554" s="594">
        <v>65</v>
      </c>
      <c r="D554" s="594">
        <v>60.2</v>
      </c>
      <c r="E554" s="594">
        <v>70</v>
      </c>
      <c r="F554" s="594">
        <v>51.5</v>
      </c>
      <c r="G554" s="146">
        <v>60.7</v>
      </c>
    </row>
    <row r="555" spans="2:7" ht="10.5" customHeight="1" x14ac:dyDescent="0.2">
      <c r="B555" s="399">
        <v>2006</v>
      </c>
      <c r="C555" s="594">
        <v>82.3</v>
      </c>
      <c r="D555" s="594">
        <v>72</v>
      </c>
      <c r="E555" s="594">
        <v>73.099999999999994</v>
      </c>
      <c r="F555" s="594">
        <v>58.6</v>
      </c>
      <c r="G555" s="146">
        <v>63.6</v>
      </c>
    </row>
    <row r="556" spans="2:7" ht="10.5" customHeight="1" x14ac:dyDescent="0.2">
      <c r="B556" s="399">
        <v>2007</v>
      </c>
      <c r="C556" s="594">
        <v>86.2</v>
      </c>
      <c r="D556" s="594">
        <v>77.8</v>
      </c>
      <c r="E556" s="594">
        <v>87.7</v>
      </c>
      <c r="F556" s="594">
        <v>89</v>
      </c>
      <c r="G556" s="146">
        <v>85.2</v>
      </c>
    </row>
    <row r="557" spans="2:7" ht="10.5" customHeight="1" x14ac:dyDescent="0.2">
      <c r="B557" s="399">
        <v>2008</v>
      </c>
      <c r="C557" s="594">
        <v>93.2</v>
      </c>
      <c r="D557" s="594">
        <v>83.8</v>
      </c>
      <c r="E557" s="594">
        <v>101.9</v>
      </c>
      <c r="F557" s="594">
        <v>91.9</v>
      </c>
      <c r="G557" s="146">
        <v>104.1</v>
      </c>
    </row>
    <row r="558" spans="2:7" ht="10.5" customHeight="1" x14ac:dyDescent="0.2">
      <c r="B558" s="399">
        <v>2009</v>
      </c>
      <c r="C558" s="594">
        <v>97</v>
      </c>
      <c r="D558" s="594">
        <v>85.4</v>
      </c>
      <c r="E558" s="594">
        <v>105.8</v>
      </c>
      <c r="F558" s="594">
        <v>83.1</v>
      </c>
      <c r="G558" s="146">
        <v>101.5</v>
      </c>
    </row>
    <row r="559" spans="2:7" ht="10.5" customHeight="1" x14ac:dyDescent="0.2">
      <c r="B559" s="399"/>
      <c r="C559" s="594"/>
      <c r="D559" s="594"/>
      <c r="E559" s="594"/>
      <c r="F559" s="594"/>
      <c r="G559" s="146"/>
    </row>
    <row r="560" spans="2:7" ht="10.5" customHeight="1" x14ac:dyDescent="0.2">
      <c r="B560" s="618">
        <v>2010</v>
      </c>
      <c r="C560" s="778">
        <v>100</v>
      </c>
      <c r="D560" s="778">
        <v>100</v>
      </c>
      <c r="E560" s="778">
        <v>100</v>
      </c>
      <c r="F560" s="778">
        <v>100</v>
      </c>
      <c r="G560" s="778">
        <v>100</v>
      </c>
    </row>
    <row r="561" spans="2:8" ht="10.5" customHeight="1" x14ac:dyDescent="0.2">
      <c r="B561" s="617">
        <v>2011</v>
      </c>
      <c r="C561" s="778">
        <v>121.6</v>
      </c>
      <c r="D561" s="778">
        <v>126.6</v>
      </c>
      <c r="E561" s="778">
        <v>112.4</v>
      </c>
      <c r="F561" s="778">
        <v>148.19999999999999</v>
      </c>
      <c r="G561" s="778">
        <v>98.2</v>
      </c>
    </row>
    <row r="562" spans="2:8" ht="10.5" customHeight="1" x14ac:dyDescent="0.2">
      <c r="B562" s="1037" t="s">
        <v>1315</v>
      </c>
      <c r="C562" s="778">
        <v>124.9</v>
      </c>
      <c r="D562" s="778">
        <v>120</v>
      </c>
      <c r="E562" s="778">
        <v>123.1</v>
      </c>
      <c r="F562" s="778">
        <v>151.9</v>
      </c>
      <c r="G562" s="778">
        <v>115.6</v>
      </c>
    </row>
    <row r="563" spans="2:8" ht="10.5" customHeight="1" x14ac:dyDescent="0.2">
      <c r="B563" s="1134" t="s">
        <v>1355</v>
      </c>
      <c r="C563" s="778">
        <v>122.6</v>
      </c>
      <c r="D563" s="778">
        <v>112.8</v>
      </c>
      <c r="E563" s="778">
        <v>128.4</v>
      </c>
      <c r="F563" s="778">
        <v>173.1</v>
      </c>
      <c r="G563" s="778">
        <v>121.5</v>
      </c>
    </row>
    <row r="564" spans="2:8" ht="10.5" customHeight="1" x14ac:dyDescent="0.2">
      <c r="B564" s="1215" t="s">
        <v>1358</v>
      </c>
      <c r="C564" s="778">
        <v>137.4</v>
      </c>
      <c r="D564" s="778">
        <v>134</v>
      </c>
      <c r="E564" s="778">
        <v>142.30000000000001</v>
      </c>
      <c r="F564" s="778">
        <v>174.2</v>
      </c>
      <c r="G564" s="778">
        <v>142.9</v>
      </c>
    </row>
    <row r="565" spans="2:8" ht="10.5" customHeight="1" x14ac:dyDescent="0.2">
      <c r="B565" s="1215"/>
      <c r="C565" s="778"/>
      <c r="D565" s="778"/>
      <c r="E565" s="778"/>
      <c r="F565" s="778"/>
      <c r="G565" s="778"/>
    </row>
    <row r="566" spans="2:8" ht="10.5" customHeight="1" x14ac:dyDescent="0.2">
      <c r="B566" s="1378" t="s">
        <v>1403</v>
      </c>
      <c r="C566" s="778">
        <v>145.9</v>
      </c>
      <c r="D566" s="778">
        <v>143.19999999999999</v>
      </c>
      <c r="E566" s="778">
        <v>151.9</v>
      </c>
      <c r="F566" s="778">
        <v>190.9</v>
      </c>
      <c r="G566" s="778">
        <v>140.19999999999999</v>
      </c>
    </row>
    <row r="567" spans="2:8" ht="10.5" customHeight="1" x14ac:dyDescent="0.2">
      <c r="B567" s="1451" t="s">
        <v>1422</v>
      </c>
      <c r="C567" s="778">
        <v>160.19999999999999</v>
      </c>
      <c r="D567" s="778">
        <v>157.4</v>
      </c>
      <c r="E567" s="778">
        <v>158.9</v>
      </c>
      <c r="F567" s="778">
        <v>241.8</v>
      </c>
      <c r="G567" s="778">
        <v>151.19999999999999</v>
      </c>
    </row>
    <row r="568" spans="2:8" ht="10.5" customHeight="1" x14ac:dyDescent="0.2">
      <c r="B568" s="492" t="s">
        <v>1481</v>
      </c>
      <c r="C568" s="779">
        <v>194.8</v>
      </c>
      <c r="D568" s="779">
        <v>194.1</v>
      </c>
      <c r="E568" s="779">
        <v>179.1</v>
      </c>
      <c r="F568" s="779">
        <v>272.39999999999998</v>
      </c>
      <c r="G568" s="779">
        <v>164.6</v>
      </c>
      <c r="H568" s="52"/>
    </row>
    <row r="569" spans="2:8" ht="10.5" customHeight="1" x14ac:dyDescent="0.2">
      <c r="B569" s="70"/>
      <c r="C569" s="40"/>
      <c r="D569" s="40"/>
      <c r="E569" s="40"/>
      <c r="F569" s="40"/>
      <c r="G569" s="108"/>
      <c r="H569" s="52"/>
    </row>
    <row r="570" spans="2:8" ht="10.5" customHeight="1" x14ac:dyDescent="0.2">
      <c r="B570" s="70"/>
      <c r="C570" s="40"/>
      <c r="D570" s="40"/>
      <c r="E570" s="40"/>
      <c r="F570" s="40"/>
      <c r="G570" s="40"/>
      <c r="H570" s="52"/>
    </row>
    <row r="571" spans="2:8" ht="10.5" customHeight="1" x14ac:dyDescent="0.2">
      <c r="B571" s="70"/>
      <c r="C571" s="40"/>
      <c r="D571" s="40"/>
      <c r="E571" s="40"/>
      <c r="F571" s="40"/>
      <c r="G571" s="108"/>
      <c r="H571" s="52"/>
    </row>
    <row r="572" spans="2:8" ht="10.5" customHeight="1" x14ac:dyDescent="0.2">
      <c r="B572" s="70"/>
      <c r="C572" s="40"/>
      <c r="D572" s="40"/>
      <c r="E572" s="40"/>
      <c r="F572" s="40"/>
      <c r="G572" s="108"/>
      <c r="H572" s="52"/>
    </row>
    <row r="573" spans="2:8" ht="10.5" customHeight="1" x14ac:dyDescent="0.2">
      <c r="B573" s="70"/>
      <c r="C573" s="40"/>
      <c r="D573" s="40"/>
      <c r="E573" s="40"/>
      <c r="F573" s="40"/>
      <c r="G573" s="108"/>
      <c r="H573" s="52"/>
    </row>
    <row r="574" spans="2:8" ht="10.5" customHeight="1" x14ac:dyDescent="0.2">
      <c r="B574" s="70"/>
      <c r="C574" s="40"/>
      <c r="D574" s="40"/>
      <c r="E574" s="40"/>
      <c r="F574" s="40"/>
      <c r="G574" s="108"/>
      <c r="H574" s="52"/>
    </row>
    <row r="575" spans="2:8" ht="10.5" customHeight="1" x14ac:dyDescent="0.2">
      <c r="B575" s="70"/>
      <c r="C575" s="40"/>
      <c r="D575" s="40"/>
      <c r="E575" s="40"/>
      <c r="F575" s="40"/>
      <c r="G575" s="108"/>
      <c r="H575" s="52"/>
    </row>
    <row r="576" spans="2:8" ht="10.5" customHeight="1" x14ac:dyDescent="0.2">
      <c r="B576" s="70"/>
      <c r="C576" s="40"/>
      <c r="D576" s="40"/>
      <c r="E576" s="40"/>
      <c r="F576" s="40"/>
      <c r="G576" s="108"/>
      <c r="H576" s="52"/>
    </row>
    <row r="577" spans="2:8" ht="10.5" customHeight="1" x14ac:dyDescent="0.2">
      <c r="B577" s="70"/>
      <c r="C577" s="40"/>
      <c r="D577" s="40"/>
      <c r="E577" s="40"/>
      <c r="F577" s="40"/>
      <c r="G577" s="108"/>
      <c r="H577" s="52"/>
    </row>
    <row r="578" spans="2:8" ht="10.5" customHeight="1" x14ac:dyDescent="0.2">
      <c r="B578" s="70"/>
      <c r="C578" s="40"/>
      <c r="D578" s="40"/>
      <c r="E578" s="40"/>
      <c r="F578" s="40"/>
      <c r="G578" s="108"/>
      <c r="H578" s="52"/>
    </row>
    <row r="579" spans="2:8" ht="10.5" customHeight="1" x14ac:dyDescent="0.2">
      <c r="B579" s="70"/>
      <c r="C579" s="40"/>
      <c r="D579" s="40"/>
      <c r="E579" s="40"/>
      <c r="F579" s="40"/>
      <c r="G579" s="108"/>
      <c r="H579" s="52"/>
    </row>
    <row r="580" spans="2:8" ht="10.5" customHeight="1" x14ac:dyDescent="0.2">
      <c r="B580" s="70"/>
      <c r="C580" s="40"/>
      <c r="D580" s="40"/>
      <c r="E580" s="40"/>
      <c r="F580" s="40"/>
      <c r="G580" s="108"/>
      <c r="H580" s="52"/>
    </row>
    <row r="581" spans="2:8" ht="10.5" customHeight="1" x14ac:dyDescent="0.2">
      <c r="B581" s="70"/>
      <c r="C581" s="40"/>
      <c r="D581" s="40"/>
      <c r="E581" s="40"/>
      <c r="F581" s="40"/>
      <c r="G581" s="108"/>
      <c r="H581" s="52"/>
    </row>
    <row r="582" spans="2:8" ht="10.5" customHeight="1" x14ac:dyDescent="0.2">
      <c r="B582" s="70"/>
      <c r="C582" s="40"/>
      <c r="D582" s="40"/>
      <c r="E582" s="40"/>
      <c r="F582" s="40"/>
      <c r="G582" s="108"/>
      <c r="H582" s="52"/>
    </row>
    <row r="583" spans="2:8" ht="10.5" customHeight="1" x14ac:dyDescent="0.2">
      <c r="B583" s="70"/>
      <c r="C583" s="40"/>
      <c r="D583" s="40"/>
      <c r="E583" s="40"/>
      <c r="F583" s="40"/>
      <c r="G583" s="108"/>
      <c r="H583" s="52"/>
    </row>
    <row r="584" spans="2:8" ht="10.5" customHeight="1" x14ac:dyDescent="0.2">
      <c r="B584" s="70"/>
      <c r="C584" s="40"/>
      <c r="D584" s="40"/>
      <c r="E584" s="40"/>
      <c r="F584" s="40"/>
      <c r="G584" s="108"/>
      <c r="H584" s="52"/>
    </row>
    <row r="585" spans="2:8" ht="10.5" customHeight="1" x14ac:dyDescent="0.2">
      <c r="B585" s="70"/>
      <c r="C585" s="40"/>
      <c r="D585" s="40"/>
      <c r="E585" s="40"/>
      <c r="F585" s="40"/>
      <c r="G585" s="108"/>
      <c r="H585" s="52"/>
    </row>
    <row r="586" spans="2:8" ht="10.5" customHeight="1" x14ac:dyDescent="0.2">
      <c r="B586" s="70"/>
      <c r="C586" s="40"/>
      <c r="D586" s="40"/>
      <c r="E586" s="40"/>
      <c r="F586" s="40"/>
      <c r="G586" s="108"/>
      <c r="H586" s="52"/>
    </row>
    <row r="587" spans="2:8" ht="10.5" customHeight="1" x14ac:dyDescent="0.2">
      <c r="B587" s="70"/>
      <c r="C587" s="40"/>
      <c r="D587" s="40"/>
      <c r="E587" s="40"/>
      <c r="F587" s="40"/>
      <c r="G587" s="108"/>
      <c r="H587" s="52"/>
    </row>
    <row r="588" spans="2:8" ht="10.5" customHeight="1" x14ac:dyDescent="0.2">
      <c r="B588" s="70"/>
      <c r="C588" s="40"/>
      <c r="D588" s="40"/>
      <c r="E588" s="40"/>
      <c r="F588" s="40"/>
      <c r="G588" s="108"/>
      <c r="H588" s="52"/>
    </row>
    <row r="589" spans="2:8" ht="10.5" customHeight="1" x14ac:dyDescent="0.2">
      <c r="B589" s="48"/>
      <c r="C589" s="42"/>
      <c r="D589" s="42"/>
      <c r="E589" s="42"/>
      <c r="F589" s="42"/>
      <c r="G589" s="108"/>
      <c r="H589" s="155">
        <v>96</v>
      </c>
    </row>
    <row r="590" spans="2:8" ht="10.5" customHeight="1" x14ac:dyDescent="0.2">
      <c r="B590" s="1239"/>
      <c r="C590" s="42"/>
      <c r="D590" s="42"/>
      <c r="E590" s="42"/>
      <c r="F590" s="42"/>
      <c r="G590" s="108"/>
      <c r="H590" s="155"/>
    </row>
    <row r="591" spans="2:8" ht="10.5" customHeight="1" x14ac:dyDescent="0.2">
      <c r="C591" s="52"/>
      <c r="D591" s="52"/>
      <c r="E591" s="52"/>
      <c r="F591" s="52"/>
      <c r="G591" s="52"/>
      <c r="H591" s="52"/>
    </row>
    <row r="592" spans="2:8" x14ac:dyDescent="0.2">
      <c r="B592" s="60" t="s">
        <v>642</v>
      </c>
      <c r="C592" s="52"/>
      <c r="D592" s="52"/>
      <c r="E592" s="52"/>
      <c r="F592" s="52"/>
      <c r="G592" s="52"/>
      <c r="H592" s="52"/>
    </row>
    <row r="593" spans="2:9" ht="35.25" customHeight="1" x14ac:dyDescent="0.2">
      <c r="B593" s="1756" t="s">
        <v>592</v>
      </c>
      <c r="C593" s="397" t="s">
        <v>39</v>
      </c>
      <c r="D593" s="397" t="s">
        <v>40</v>
      </c>
      <c r="E593" s="397" t="s">
        <v>41</v>
      </c>
      <c r="F593" s="397" t="s">
        <v>42</v>
      </c>
      <c r="G593" s="397" t="s">
        <v>43</v>
      </c>
      <c r="H593" s="397" t="s">
        <v>708</v>
      </c>
    </row>
    <row r="594" spans="2:9" x14ac:dyDescent="0.2">
      <c r="B594" s="1758"/>
      <c r="C594" s="2022" t="s">
        <v>1417</v>
      </c>
      <c r="D594" s="2023"/>
      <c r="E594" s="2023"/>
      <c r="F594" s="2023"/>
      <c r="G594" s="2023"/>
      <c r="H594" s="2024"/>
    </row>
    <row r="595" spans="2:9" ht="10.5" customHeight="1" x14ac:dyDescent="0.2">
      <c r="B595" s="399">
        <v>1980</v>
      </c>
      <c r="C595" s="921">
        <v>6</v>
      </c>
      <c r="D595" s="921">
        <v>4.0999999999999996</v>
      </c>
      <c r="E595" s="921">
        <v>3.9</v>
      </c>
      <c r="F595" s="921">
        <v>4.3</v>
      </c>
      <c r="G595" s="921">
        <v>4.2</v>
      </c>
      <c r="H595" s="921">
        <v>3.7</v>
      </c>
      <c r="I595" s="52"/>
    </row>
    <row r="596" spans="2:9" ht="10.5" customHeight="1" x14ac:dyDescent="0.2">
      <c r="B596" s="399">
        <v>1981</v>
      </c>
      <c r="C596" s="921">
        <v>6.9</v>
      </c>
      <c r="D596" s="921">
        <v>5.0999999999999996</v>
      </c>
      <c r="E596" s="921">
        <v>5.3</v>
      </c>
      <c r="F596" s="921">
        <v>5.0999999999999996</v>
      </c>
      <c r="G596" s="921">
        <v>4.7</v>
      </c>
      <c r="H596" s="921">
        <v>4.2</v>
      </c>
      <c r="I596" s="52"/>
    </row>
    <row r="597" spans="2:9" ht="10.5" customHeight="1" x14ac:dyDescent="0.2">
      <c r="B597" s="399">
        <v>1982</v>
      </c>
      <c r="C597" s="921">
        <v>8</v>
      </c>
      <c r="D597" s="921">
        <v>5.6</v>
      </c>
      <c r="E597" s="921">
        <v>5.6</v>
      </c>
      <c r="F597" s="921">
        <v>6.2</v>
      </c>
      <c r="G597" s="921">
        <v>5.7</v>
      </c>
      <c r="H597" s="921">
        <v>4.8</v>
      </c>
      <c r="I597" s="52"/>
    </row>
    <row r="598" spans="2:9" ht="10.5" customHeight="1" x14ac:dyDescent="0.2">
      <c r="B598" s="399">
        <v>1983</v>
      </c>
      <c r="C598" s="921">
        <v>8.9</v>
      </c>
      <c r="D598" s="921">
        <v>6.3</v>
      </c>
      <c r="E598" s="921">
        <v>5.8</v>
      </c>
      <c r="F598" s="921">
        <v>7.2</v>
      </c>
      <c r="G598" s="921">
        <v>6.5</v>
      </c>
      <c r="H598" s="921">
        <v>6.1</v>
      </c>
      <c r="I598" s="52"/>
    </row>
    <row r="599" spans="2:9" ht="10.5" customHeight="1" x14ac:dyDescent="0.2">
      <c r="B599" s="399">
        <v>1984</v>
      </c>
      <c r="C599" s="921">
        <v>10</v>
      </c>
      <c r="D599" s="921">
        <v>7</v>
      </c>
      <c r="E599" s="921">
        <v>6.4</v>
      </c>
      <c r="F599" s="921">
        <v>8.1999999999999993</v>
      </c>
      <c r="G599" s="921">
        <v>7.1</v>
      </c>
      <c r="H599" s="921">
        <v>6</v>
      </c>
      <c r="I599" s="52"/>
    </row>
    <row r="600" spans="2:9" ht="10.5" customHeight="1" x14ac:dyDescent="0.2">
      <c r="B600" s="399"/>
      <c r="C600" s="921"/>
      <c r="D600" s="921"/>
      <c r="E600" s="921"/>
      <c r="F600" s="921"/>
      <c r="G600" s="921"/>
      <c r="H600" s="921"/>
      <c r="I600" s="52"/>
    </row>
    <row r="601" spans="2:9" ht="10.5" customHeight="1" x14ac:dyDescent="0.2">
      <c r="B601" s="399">
        <v>1985</v>
      </c>
      <c r="C601" s="921">
        <v>11.7</v>
      </c>
      <c r="D601" s="921">
        <v>7.9</v>
      </c>
      <c r="E601" s="921">
        <v>7.1</v>
      </c>
      <c r="F601" s="921">
        <v>9.6</v>
      </c>
      <c r="G601" s="921">
        <v>7.8</v>
      </c>
      <c r="H601" s="921">
        <v>6.1</v>
      </c>
      <c r="I601" s="52"/>
    </row>
    <row r="602" spans="2:9" ht="10.5" customHeight="1" x14ac:dyDescent="0.2">
      <c r="B602" s="399">
        <v>1986</v>
      </c>
      <c r="C602" s="921">
        <v>13.8</v>
      </c>
      <c r="D602" s="921">
        <v>9.5</v>
      </c>
      <c r="E602" s="921">
        <v>9.1</v>
      </c>
      <c r="F602" s="921">
        <v>11</v>
      </c>
      <c r="G602" s="921">
        <v>9.1</v>
      </c>
      <c r="H602" s="921">
        <v>6.9</v>
      </c>
      <c r="I602" s="52"/>
    </row>
    <row r="603" spans="2:9" ht="10.5" customHeight="1" x14ac:dyDescent="0.2">
      <c r="B603" s="399">
        <v>1987</v>
      </c>
      <c r="C603" s="921">
        <v>16</v>
      </c>
      <c r="D603" s="921">
        <v>11.6</v>
      </c>
      <c r="E603" s="921">
        <v>11.9</v>
      </c>
      <c r="F603" s="921">
        <v>12.4</v>
      </c>
      <c r="G603" s="921">
        <v>10.9</v>
      </c>
      <c r="H603" s="921">
        <v>8.9</v>
      </c>
      <c r="I603" s="52"/>
    </row>
    <row r="604" spans="2:9" ht="10.5" customHeight="1" x14ac:dyDescent="0.2">
      <c r="B604" s="399">
        <v>1988</v>
      </c>
      <c r="C604" s="921">
        <v>18.2</v>
      </c>
      <c r="D604" s="921">
        <v>13.4</v>
      </c>
      <c r="E604" s="921">
        <v>14.6</v>
      </c>
      <c r="F604" s="921">
        <v>13.9</v>
      </c>
      <c r="G604" s="921">
        <v>12.3</v>
      </c>
      <c r="H604" s="921">
        <v>10.1</v>
      </c>
      <c r="I604" s="52"/>
    </row>
    <row r="605" spans="2:9" ht="10.5" customHeight="1" x14ac:dyDescent="0.2">
      <c r="B605" s="399">
        <v>1989</v>
      </c>
      <c r="C605" s="921">
        <v>20.7</v>
      </c>
      <c r="D605" s="921">
        <v>14.9</v>
      </c>
      <c r="E605" s="921">
        <v>16</v>
      </c>
      <c r="F605" s="921">
        <v>15.7</v>
      </c>
      <c r="G605" s="921">
        <v>14.1</v>
      </c>
      <c r="H605" s="921">
        <v>10.5</v>
      </c>
      <c r="I605" s="52"/>
    </row>
    <row r="606" spans="2:9" ht="10.5" customHeight="1" x14ac:dyDescent="0.2">
      <c r="B606" s="399"/>
      <c r="C606" s="921"/>
      <c r="D606" s="921"/>
      <c r="E606" s="921"/>
      <c r="F606" s="921"/>
      <c r="G606" s="921"/>
      <c r="H606" s="921"/>
      <c r="I606" s="52"/>
    </row>
    <row r="607" spans="2:9" ht="10.5" customHeight="1" x14ac:dyDescent="0.2">
      <c r="B607" s="399">
        <v>1990</v>
      </c>
      <c r="C607" s="921">
        <v>23.7</v>
      </c>
      <c r="D607" s="921">
        <v>17.3</v>
      </c>
      <c r="E607" s="921">
        <v>17.5</v>
      </c>
      <c r="F607" s="921">
        <v>18.3</v>
      </c>
      <c r="G607" s="921">
        <v>17</v>
      </c>
      <c r="H607" s="921">
        <v>13.8</v>
      </c>
      <c r="I607" s="52"/>
    </row>
    <row r="608" spans="2:9" ht="10.5" customHeight="1" x14ac:dyDescent="0.2">
      <c r="B608" s="399">
        <v>1991</v>
      </c>
      <c r="C608" s="921">
        <v>27.3</v>
      </c>
      <c r="D608" s="921">
        <v>20.7</v>
      </c>
      <c r="E608" s="921">
        <v>20.9</v>
      </c>
      <c r="F608" s="921">
        <v>21.6</v>
      </c>
      <c r="G608" s="921">
        <v>20.100000000000001</v>
      </c>
      <c r="H608" s="921">
        <v>16</v>
      </c>
      <c r="I608" s="52"/>
    </row>
    <row r="609" spans="2:9" ht="10.5" customHeight="1" x14ac:dyDescent="0.2">
      <c r="B609" s="399">
        <v>1992</v>
      </c>
      <c r="C609" s="921">
        <v>31</v>
      </c>
      <c r="D609" s="921">
        <v>25.9</v>
      </c>
      <c r="E609" s="921">
        <v>25.3</v>
      </c>
      <c r="F609" s="921">
        <v>25.5</v>
      </c>
      <c r="G609" s="921">
        <v>24.4</v>
      </c>
      <c r="H609" s="921">
        <v>25.7</v>
      </c>
      <c r="I609" s="52"/>
    </row>
    <row r="610" spans="2:9" ht="10.5" customHeight="1" x14ac:dyDescent="0.2">
      <c r="B610" s="399">
        <v>1993</v>
      </c>
      <c r="C610" s="921">
        <v>34.200000000000003</v>
      </c>
      <c r="D610" s="921">
        <v>27.6</v>
      </c>
      <c r="E610" s="921">
        <v>27.4</v>
      </c>
      <c r="F610" s="921">
        <v>28.3</v>
      </c>
      <c r="G610" s="921">
        <v>28.1</v>
      </c>
      <c r="H610" s="921">
        <v>23.6</v>
      </c>
      <c r="I610" s="52"/>
    </row>
    <row r="611" spans="2:9" ht="10.5" customHeight="1" x14ac:dyDescent="0.2">
      <c r="B611" s="399">
        <v>1994</v>
      </c>
      <c r="C611" s="921">
        <v>37.200000000000003</v>
      </c>
      <c r="D611" s="921">
        <v>31.5</v>
      </c>
      <c r="E611" s="921">
        <v>33.799999999999997</v>
      </c>
      <c r="F611" s="921">
        <v>30.7</v>
      </c>
      <c r="G611" s="921">
        <v>27.5</v>
      </c>
      <c r="H611" s="921">
        <v>28</v>
      </c>
      <c r="I611" s="52"/>
    </row>
    <row r="612" spans="2:9" ht="10.5" customHeight="1" x14ac:dyDescent="0.2">
      <c r="B612" s="399"/>
      <c r="C612" s="921"/>
      <c r="D612" s="921"/>
      <c r="E612" s="921"/>
      <c r="F612" s="921"/>
      <c r="G612" s="921"/>
      <c r="H612" s="921"/>
      <c r="I612" s="52"/>
    </row>
    <row r="613" spans="2:9" ht="10.5" customHeight="1" x14ac:dyDescent="0.2">
      <c r="B613" s="399">
        <v>1995</v>
      </c>
      <c r="C613" s="921">
        <v>40.4</v>
      </c>
      <c r="D613" s="921">
        <v>34.1</v>
      </c>
      <c r="E613" s="921">
        <v>37.200000000000003</v>
      </c>
      <c r="F613" s="921">
        <v>32.700000000000003</v>
      </c>
      <c r="G613" s="921">
        <v>29.4</v>
      </c>
      <c r="H613" s="921">
        <v>29.2</v>
      </c>
      <c r="I613" s="52"/>
    </row>
    <row r="614" spans="2:9" ht="10.5" customHeight="1" x14ac:dyDescent="0.2">
      <c r="B614" s="399">
        <v>1996</v>
      </c>
      <c r="C614" s="921">
        <v>43.4</v>
      </c>
      <c r="D614" s="921">
        <v>36.200000000000003</v>
      </c>
      <c r="E614" s="921">
        <v>37.6</v>
      </c>
      <c r="F614" s="921">
        <v>36.700000000000003</v>
      </c>
      <c r="G614" s="921">
        <v>31.7</v>
      </c>
      <c r="H614" s="921">
        <v>31.9</v>
      </c>
      <c r="I614" s="52"/>
    </row>
    <row r="615" spans="2:9" ht="10.5" customHeight="1" x14ac:dyDescent="0.2">
      <c r="B615" s="399">
        <v>1997</v>
      </c>
      <c r="C615" s="921">
        <v>47.1</v>
      </c>
      <c r="D615" s="921">
        <v>39.700000000000003</v>
      </c>
      <c r="E615" s="921">
        <v>42</v>
      </c>
      <c r="F615" s="921">
        <v>39.4</v>
      </c>
      <c r="G615" s="921">
        <v>35.799999999999997</v>
      </c>
      <c r="H615" s="921">
        <v>36.1</v>
      </c>
      <c r="I615" s="52"/>
    </row>
    <row r="616" spans="2:9" ht="10.5" customHeight="1" x14ac:dyDescent="0.2">
      <c r="B616" s="399">
        <v>1998</v>
      </c>
      <c r="C616" s="921">
        <v>50.4</v>
      </c>
      <c r="D616" s="921">
        <v>42.2</v>
      </c>
      <c r="E616" s="921">
        <v>43.2</v>
      </c>
      <c r="F616" s="921">
        <v>42.1</v>
      </c>
      <c r="G616" s="921">
        <v>38.1</v>
      </c>
      <c r="H616" s="921">
        <v>39</v>
      </c>
      <c r="I616" s="52"/>
    </row>
    <row r="617" spans="2:9" ht="10.5" customHeight="1" x14ac:dyDescent="0.2">
      <c r="B617" s="399">
        <v>1999</v>
      </c>
      <c r="C617" s="921">
        <v>53</v>
      </c>
      <c r="D617" s="921">
        <v>44.1</v>
      </c>
      <c r="E617" s="921">
        <v>44</v>
      </c>
      <c r="F617" s="921">
        <v>44.5</v>
      </c>
      <c r="G617" s="921">
        <v>39.700000000000003</v>
      </c>
      <c r="H617" s="921">
        <v>39.5</v>
      </c>
      <c r="I617" s="52"/>
    </row>
    <row r="618" spans="2:9" ht="10.5" customHeight="1" x14ac:dyDescent="0.2">
      <c r="B618" s="399"/>
      <c r="C618" s="921"/>
      <c r="D618" s="921"/>
      <c r="E618" s="921"/>
      <c r="F618" s="921"/>
      <c r="G618" s="921"/>
      <c r="H618" s="921"/>
      <c r="I618" s="52"/>
    </row>
    <row r="619" spans="2:9" ht="10.5" customHeight="1" x14ac:dyDescent="0.2">
      <c r="B619" s="399">
        <v>2000</v>
      </c>
      <c r="C619" s="921">
        <v>55.8</v>
      </c>
      <c r="D619" s="921">
        <v>47.6</v>
      </c>
      <c r="E619" s="921">
        <v>47.6</v>
      </c>
      <c r="F619" s="921">
        <v>46.9</v>
      </c>
      <c r="G619" s="921">
        <v>42.1</v>
      </c>
      <c r="H619" s="921">
        <v>46.5</v>
      </c>
      <c r="I619" s="52"/>
    </row>
    <row r="620" spans="2:9" ht="10.5" customHeight="1" x14ac:dyDescent="0.2">
      <c r="B620" s="399">
        <v>2001</v>
      </c>
      <c r="C620" s="921">
        <v>59</v>
      </c>
      <c r="D620" s="921">
        <v>50.2</v>
      </c>
      <c r="E620" s="921">
        <v>50.7</v>
      </c>
      <c r="F620" s="921">
        <v>48.7</v>
      </c>
      <c r="G620" s="921">
        <v>46.8</v>
      </c>
      <c r="H620" s="921">
        <v>45.8</v>
      </c>
      <c r="I620" s="52"/>
    </row>
    <row r="621" spans="2:9" ht="10.5" customHeight="1" x14ac:dyDescent="0.2">
      <c r="B621" s="399">
        <v>2002</v>
      </c>
      <c r="C621" s="921">
        <v>64.400000000000006</v>
      </c>
      <c r="D621" s="921">
        <v>58.1</v>
      </c>
      <c r="E621" s="921">
        <v>59.7</v>
      </c>
      <c r="F621" s="921">
        <v>57.1</v>
      </c>
      <c r="G621" s="921">
        <v>54.3</v>
      </c>
      <c r="H621" s="921">
        <v>55.4</v>
      </c>
      <c r="I621" s="52"/>
    </row>
    <row r="622" spans="2:9" ht="10.5" customHeight="1" x14ac:dyDescent="0.2">
      <c r="B622" s="399">
        <v>2003</v>
      </c>
      <c r="C622" s="922">
        <v>68.2</v>
      </c>
      <c r="D622" s="922">
        <v>62.8</v>
      </c>
      <c r="E622" s="922">
        <v>63.2</v>
      </c>
      <c r="F622" s="922">
        <v>61.5</v>
      </c>
      <c r="G622" s="922">
        <v>60.4</v>
      </c>
      <c r="H622" s="922">
        <v>60.1</v>
      </c>
      <c r="I622" s="52"/>
    </row>
    <row r="623" spans="2:9" ht="10.5" customHeight="1" x14ac:dyDescent="0.2">
      <c r="B623" s="399">
        <v>2004</v>
      </c>
      <c r="C623" s="922">
        <v>69.099999999999994</v>
      </c>
      <c r="D623" s="922">
        <v>64.2</v>
      </c>
      <c r="E623" s="922">
        <v>64.7</v>
      </c>
      <c r="F623" s="922">
        <v>61.2</v>
      </c>
      <c r="G623" s="922">
        <v>61.9</v>
      </c>
      <c r="H623" s="922">
        <v>61.7</v>
      </c>
      <c r="I623" s="52"/>
    </row>
    <row r="624" spans="2:9" ht="10.5" customHeight="1" x14ac:dyDescent="0.2">
      <c r="B624" s="399"/>
      <c r="C624" s="922"/>
      <c r="D624" s="922"/>
      <c r="E624" s="922"/>
      <c r="F624" s="922"/>
      <c r="G624" s="922"/>
      <c r="H624" s="922"/>
      <c r="I624" s="52"/>
    </row>
    <row r="625" spans="2:11" ht="10.5" customHeight="1" x14ac:dyDescent="0.2">
      <c r="B625" s="399">
        <v>2005</v>
      </c>
      <c r="C625" s="922">
        <v>71.5</v>
      </c>
      <c r="D625" s="922">
        <v>65.7</v>
      </c>
      <c r="E625" s="922">
        <v>67.099999999999994</v>
      </c>
      <c r="F625" s="922">
        <v>61.3</v>
      </c>
      <c r="G625" s="922">
        <v>63.3</v>
      </c>
      <c r="H625" s="922">
        <v>63.4</v>
      </c>
      <c r="I625" s="52"/>
    </row>
    <row r="626" spans="2:11" ht="10.5" customHeight="1" x14ac:dyDescent="0.2">
      <c r="B626" s="399">
        <v>2006</v>
      </c>
      <c r="C626" s="922">
        <v>74.8</v>
      </c>
      <c r="D626" s="922">
        <v>70.400000000000006</v>
      </c>
      <c r="E626" s="922">
        <v>77.400000000000006</v>
      </c>
      <c r="F626" s="922">
        <v>64</v>
      </c>
      <c r="G626" s="922">
        <v>66.8</v>
      </c>
      <c r="H626" s="922">
        <v>68</v>
      </c>
      <c r="I626" s="52"/>
      <c r="K626" s="59"/>
    </row>
    <row r="627" spans="2:11" ht="10.5" customHeight="1" x14ac:dyDescent="0.2">
      <c r="B627" s="399">
        <v>2007</v>
      </c>
      <c r="C627" s="922">
        <v>80.099999999999994</v>
      </c>
      <c r="D627" s="922">
        <v>77.7</v>
      </c>
      <c r="E627" s="922">
        <v>85.3</v>
      </c>
      <c r="F627" s="922">
        <v>72.5</v>
      </c>
      <c r="G627" s="922">
        <v>74</v>
      </c>
      <c r="H627" s="922">
        <v>76.3</v>
      </c>
      <c r="I627" s="52"/>
    </row>
    <row r="628" spans="2:11" ht="10.5" customHeight="1" x14ac:dyDescent="0.2">
      <c r="B628" s="399">
        <v>2008</v>
      </c>
      <c r="C628" s="922">
        <v>89.3</v>
      </c>
      <c r="D628" s="922">
        <v>90.8</v>
      </c>
      <c r="E628" s="922">
        <v>93.1</v>
      </c>
      <c r="F628" s="922">
        <v>94.9</v>
      </c>
      <c r="G628" s="922">
        <v>88.4</v>
      </c>
      <c r="H628" s="922">
        <v>84.9</v>
      </c>
      <c r="I628" s="52"/>
    </row>
    <row r="629" spans="2:11" ht="10.5" customHeight="1" x14ac:dyDescent="0.2">
      <c r="B629" s="399">
        <v>2009</v>
      </c>
      <c r="C629" s="922">
        <v>95.9</v>
      </c>
      <c r="D629" s="925">
        <v>99.1</v>
      </c>
      <c r="E629" s="922">
        <v>99.5</v>
      </c>
      <c r="F629" s="922">
        <v>101.8</v>
      </c>
      <c r="G629" s="922">
        <v>98.2</v>
      </c>
      <c r="H629" s="922">
        <v>98.1</v>
      </c>
      <c r="I629" s="52"/>
    </row>
    <row r="630" spans="2:11" ht="10.5" customHeight="1" x14ac:dyDescent="0.2">
      <c r="B630" s="399"/>
      <c r="C630" s="922"/>
      <c r="D630" s="922"/>
      <c r="E630" s="922"/>
      <c r="F630" s="922"/>
      <c r="G630" s="922"/>
      <c r="H630" s="922"/>
      <c r="I630" s="52"/>
    </row>
    <row r="631" spans="2:11" ht="10.5" customHeight="1" x14ac:dyDescent="0.2">
      <c r="B631" s="618">
        <v>2010</v>
      </c>
      <c r="C631" s="923">
        <v>100</v>
      </c>
      <c r="D631" s="923">
        <v>100</v>
      </c>
      <c r="E631" s="923">
        <v>100</v>
      </c>
      <c r="F631" s="923">
        <v>100</v>
      </c>
      <c r="G631" s="923">
        <v>100</v>
      </c>
      <c r="H631" s="923">
        <v>100</v>
      </c>
      <c r="I631" s="52"/>
    </row>
    <row r="632" spans="2:11" ht="10.5" customHeight="1" x14ac:dyDescent="0.2">
      <c r="B632" s="617">
        <v>2011</v>
      </c>
      <c r="C632" s="923">
        <v>105</v>
      </c>
      <c r="D632" s="923">
        <v>107.2</v>
      </c>
      <c r="E632" s="923">
        <v>110.5</v>
      </c>
      <c r="F632" s="923">
        <v>106.6</v>
      </c>
      <c r="G632" s="923">
        <v>101</v>
      </c>
      <c r="H632" s="923">
        <v>103.9</v>
      </c>
      <c r="I632" s="52"/>
    </row>
    <row r="633" spans="2:11" ht="10.5" customHeight="1" x14ac:dyDescent="0.2">
      <c r="B633" s="1037" t="s">
        <v>1315</v>
      </c>
      <c r="C633" s="923">
        <v>110.9</v>
      </c>
      <c r="D633" s="923">
        <v>115.1</v>
      </c>
      <c r="E633" s="923">
        <v>118.9</v>
      </c>
      <c r="F633" s="923">
        <v>115.1</v>
      </c>
      <c r="G633" s="923">
        <v>109.1</v>
      </c>
      <c r="H633" s="923">
        <v>108.3</v>
      </c>
      <c r="I633" s="52"/>
    </row>
    <row r="634" spans="2:11" ht="10.5" customHeight="1" x14ac:dyDescent="0.2">
      <c r="B634" s="1138" t="s">
        <v>1355</v>
      </c>
      <c r="C634" s="923">
        <v>117.3</v>
      </c>
      <c r="D634" s="923">
        <v>121.8</v>
      </c>
      <c r="E634" s="923">
        <v>122.7</v>
      </c>
      <c r="F634" s="923">
        <v>122.2</v>
      </c>
      <c r="G634" s="923">
        <v>117.3</v>
      </c>
      <c r="H634" s="923">
        <v>119.9</v>
      </c>
      <c r="I634" s="52"/>
    </row>
    <row r="635" spans="2:11" ht="10.5" customHeight="1" x14ac:dyDescent="0.2">
      <c r="B635" s="1215" t="s">
        <v>1358</v>
      </c>
      <c r="C635" s="923">
        <v>124.5</v>
      </c>
      <c r="D635" s="923">
        <v>131.4</v>
      </c>
      <c r="E635" s="923">
        <v>131.80000000000001</v>
      </c>
      <c r="F635" s="923">
        <v>131.6</v>
      </c>
      <c r="G635" s="923">
        <v>129.5</v>
      </c>
      <c r="H635" s="923">
        <v>131.9</v>
      </c>
      <c r="I635" s="52"/>
    </row>
    <row r="636" spans="2:11" ht="10.5" customHeight="1" x14ac:dyDescent="0.2">
      <c r="B636" s="1215"/>
      <c r="C636" s="923"/>
      <c r="D636" s="923"/>
      <c r="E636" s="923"/>
      <c r="F636" s="923"/>
      <c r="G636" s="923"/>
      <c r="H636" s="923"/>
      <c r="I636" s="52"/>
    </row>
    <row r="637" spans="2:11" ht="10.5" customHeight="1" x14ac:dyDescent="0.2">
      <c r="B637" s="1378" t="s">
        <v>1403</v>
      </c>
      <c r="C637" s="923">
        <v>130.19999999999999</v>
      </c>
      <c r="D637" s="923">
        <v>138</v>
      </c>
      <c r="E637" s="923">
        <v>139.5</v>
      </c>
      <c r="F637" s="923">
        <v>138.30000000000001</v>
      </c>
      <c r="G637" s="923">
        <v>137.4</v>
      </c>
      <c r="H637" s="923">
        <v>132.9</v>
      </c>
      <c r="I637" s="52"/>
    </row>
    <row r="638" spans="2:11" ht="10.5" customHeight="1" x14ac:dyDescent="0.2">
      <c r="B638" s="1451" t="s">
        <v>1422</v>
      </c>
      <c r="C638" s="923">
        <v>138.30000000000001</v>
      </c>
      <c r="D638" s="923">
        <v>152.80000000000001</v>
      </c>
      <c r="E638" s="923">
        <v>147.6</v>
      </c>
      <c r="F638" s="923">
        <v>158.5</v>
      </c>
      <c r="G638" s="923">
        <v>147.6</v>
      </c>
      <c r="H638" s="923">
        <v>154.80000000000001</v>
      </c>
      <c r="I638" s="52"/>
    </row>
    <row r="639" spans="2:11" ht="10.5" customHeight="1" x14ac:dyDescent="0.2">
      <c r="B639" s="492" t="s">
        <v>1481</v>
      </c>
      <c r="C639" s="924">
        <v>145.6</v>
      </c>
      <c r="D639" s="924">
        <v>163.4</v>
      </c>
      <c r="E639" s="924">
        <v>166.5</v>
      </c>
      <c r="F639" s="924">
        <v>162.6</v>
      </c>
      <c r="G639" s="924">
        <v>155.69999999999999</v>
      </c>
      <c r="H639" s="924">
        <v>154.69999999999999</v>
      </c>
      <c r="I639" s="52"/>
    </row>
    <row r="640" spans="2:11" ht="12" customHeight="1" x14ac:dyDescent="0.2">
      <c r="B640" s="215" t="s">
        <v>44</v>
      </c>
      <c r="C640" s="52"/>
      <c r="D640" s="52"/>
      <c r="E640" s="52"/>
      <c r="F640" s="52"/>
      <c r="G640" s="52"/>
      <c r="H640" s="52"/>
      <c r="I640" s="52"/>
    </row>
    <row r="641" spans="2:9" ht="10.5" customHeight="1" x14ac:dyDescent="0.2">
      <c r="B641" s="60"/>
      <c r="C641" s="52"/>
      <c r="D641" s="52"/>
      <c r="E641" s="52"/>
      <c r="F641" s="52"/>
      <c r="G641" s="52"/>
      <c r="H641" s="52"/>
      <c r="I641" s="52"/>
    </row>
    <row r="642" spans="2:9" ht="10.5" customHeight="1" x14ac:dyDescent="0.2">
      <c r="B642" s="60"/>
      <c r="C642" s="52"/>
      <c r="D642" s="52"/>
      <c r="E642" s="52"/>
      <c r="F642" s="52"/>
      <c r="G642" s="52"/>
      <c r="H642" s="52"/>
      <c r="I642" s="52"/>
    </row>
    <row r="643" spans="2:9" ht="10.5" customHeight="1" x14ac:dyDescent="0.2">
      <c r="B643" s="60"/>
      <c r="C643" s="52"/>
      <c r="D643" s="52"/>
      <c r="E643" s="52"/>
      <c r="F643" s="52"/>
      <c r="G643" s="52"/>
      <c r="H643" s="52"/>
      <c r="I643" s="52"/>
    </row>
    <row r="644" spans="2:9" ht="10.5" customHeight="1" x14ac:dyDescent="0.2">
      <c r="B644" s="60"/>
      <c r="C644" s="52"/>
      <c r="D644" s="52"/>
      <c r="E644" s="52"/>
      <c r="F644" s="52"/>
      <c r="G644" s="52"/>
      <c r="H644" s="52"/>
      <c r="I644" s="52"/>
    </row>
    <row r="645" spans="2:9" ht="10.5" customHeight="1" x14ac:dyDescent="0.2">
      <c r="B645" s="60"/>
      <c r="C645" s="52"/>
      <c r="D645" s="52"/>
      <c r="E645" s="52"/>
      <c r="F645" s="52"/>
      <c r="G645" s="52"/>
      <c r="H645" s="52"/>
      <c r="I645" s="52"/>
    </row>
    <row r="646" spans="2:9" ht="10.5" customHeight="1" x14ac:dyDescent="0.2">
      <c r="B646" s="60"/>
      <c r="C646" s="52"/>
      <c r="D646" s="52"/>
      <c r="E646" s="52"/>
      <c r="F646" s="52"/>
      <c r="G646" s="52"/>
      <c r="H646" s="52"/>
      <c r="I646" s="52"/>
    </row>
    <row r="647" spans="2:9" ht="10.5" customHeight="1" x14ac:dyDescent="0.2">
      <c r="B647" s="60"/>
      <c r="C647" s="52"/>
      <c r="D647" s="52"/>
      <c r="E647" s="52"/>
      <c r="F647" s="52"/>
      <c r="G647" s="52"/>
      <c r="H647" s="52"/>
      <c r="I647" s="52"/>
    </row>
    <row r="648" spans="2:9" ht="10.5" customHeight="1" x14ac:dyDescent="0.2">
      <c r="B648" s="60"/>
      <c r="C648" s="52"/>
      <c r="D648" s="52"/>
      <c r="E648" s="52"/>
      <c r="F648" s="52"/>
      <c r="G648" s="52"/>
      <c r="H648" s="52"/>
      <c r="I648" s="52"/>
    </row>
    <row r="649" spans="2:9" ht="10.5" customHeight="1" x14ac:dyDescent="0.2">
      <c r="B649" s="60"/>
      <c r="C649" s="52"/>
      <c r="D649" s="52"/>
      <c r="E649" s="52"/>
      <c r="F649" s="52"/>
      <c r="G649" s="52"/>
      <c r="H649" s="52"/>
      <c r="I649" s="52"/>
    </row>
    <row r="650" spans="2:9" ht="10.5" customHeight="1" x14ac:dyDescent="0.2">
      <c r="B650" s="60"/>
      <c r="C650" s="52"/>
      <c r="D650" s="52"/>
      <c r="E650" s="52"/>
      <c r="F650" s="52"/>
      <c r="G650" s="52"/>
      <c r="H650" s="52"/>
      <c r="I650" s="52"/>
    </row>
    <row r="651" spans="2:9" ht="10.5" customHeight="1" x14ac:dyDescent="0.2">
      <c r="B651" s="60"/>
      <c r="C651" s="52"/>
      <c r="D651" s="52"/>
      <c r="E651" s="52"/>
      <c r="F651" s="52"/>
      <c r="G651" s="52"/>
      <c r="H651" s="52"/>
      <c r="I651" s="52"/>
    </row>
    <row r="652" spans="2:9" ht="10.5" customHeight="1" x14ac:dyDescent="0.2">
      <c r="B652" s="60"/>
      <c r="C652" s="52"/>
      <c r="D652" s="52"/>
      <c r="E652" s="52"/>
      <c r="F652" s="52"/>
      <c r="G652" s="52"/>
      <c r="H652" s="52"/>
      <c r="I652" s="52"/>
    </row>
    <row r="653" spans="2:9" ht="10.5" customHeight="1" x14ac:dyDescent="0.2">
      <c r="B653" s="60"/>
      <c r="C653" s="52"/>
      <c r="D653" s="52"/>
      <c r="E653" s="52"/>
      <c r="F653" s="52"/>
      <c r="G653" s="52"/>
      <c r="H653" s="52"/>
      <c r="I653" s="52"/>
    </row>
    <row r="654" spans="2:9" ht="10.5" customHeight="1" x14ac:dyDescent="0.2">
      <c r="B654" s="60"/>
      <c r="C654" s="52"/>
      <c r="D654" s="52"/>
      <c r="E654" s="52"/>
      <c r="F654" s="52"/>
      <c r="G654" s="52"/>
      <c r="H654" s="52"/>
      <c r="I654" s="52"/>
    </row>
    <row r="655" spans="2:9" ht="10.5" customHeight="1" x14ac:dyDescent="0.2">
      <c r="B655" s="60"/>
      <c r="C655" s="52"/>
      <c r="D655" s="52"/>
      <c r="E655" s="52"/>
      <c r="F655" s="52"/>
      <c r="G655" s="52"/>
      <c r="H655" s="52"/>
      <c r="I655" s="52"/>
    </row>
    <row r="656" spans="2:9" ht="10.5" customHeight="1" x14ac:dyDescent="0.2">
      <c r="B656" s="60"/>
      <c r="C656" s="52"/>
      <c r="D656" s="52"/>
      <c r="E656" s="52"/>
      <c r="F656" s="52"/>
      <c r="G656" s="52"/>
      <c r="H656" s="52"/>
      <c r="I656" s="52"/>
    </row>
    <row r="657" spans="2:9" ht="10.5" customHeight="1" x14ac:dyDescent="0.2">
      <c r="B657" s="60"/>
      <c r="C657" s="52"/>
      <c r="D657" s="52"/>
      <c r="E657" s="52"/>
      <c r="F657" s="52"/>
      <c r="G657" s="52"/>
      <c r="H657" s="52"/>
      <c r="I657" s="52"/>
    </row>
    <row r="658" spans="2:9" ht="10.5" customHeight="1" x14ac:dyDescent="0.2">
      <c r="B658" s="60"/>
      <c r="C658" s="52"/>
      <c r="D658" s="52"/>
      <c r="E658" s="52"/>
      <c r="F658" s="52"/>
      <c r="G658" s="52"/>
      <c r="H658" s="52"/>
      <c r="I658" s="52"/>
    </row>
    <row r="659" spans="2:9" ht="10.5" customHeight="1" x14ac:dyDescent="0.2">
      <c r="C659" s="52"/>
      <c r="D659" s="52"/>
      <c r="E659" s="52"/>
      <c r="F659" s="52"/>
      <c r="G659" s="52"/>
      <c r="H659" s="155">
        <v>97</v>
      </c>
      <c r="I659" s="52"/>
    </row>
    <row r="660" spans="2:9" ht="10.5" customHeight="1" x14ac:dyDescent="0.2">
      <c r="C660" s="52"/>
      <c r="D660" s="52"/>
      <c r="E660" s="52"/>
      <c r="F660" s="52"/>
      <c r="G660" s="52"/>
      <c r="H660" s="155"/>
      <c r="I660" s="52"/>
    </row>
    <row r="661" spans="2:9" ht="10.5" customHeight="1" x14ac:dyDescent="0.2">
      <c r="C661" s="52"/>
      <c r="D661" s="52"/>
      <c r="E661" s="52"/>
      <c r="F661" s="52"/>
      <c r="G661" s="52"/>
      <c r="H661" s="155"/>
      <c r="I661" s="52"/>
    </row>
    <row r="662" spans="2:9" x14ac:dyDescent="0.2">
      <c r="B662" s="60" t="s">
        <v>643</v>
      </c>
      <c r="C662" s="52"/>
      <c r="D662" s="52"/>
      <c r="E662" s="52"/>
      <c r="F662" s="52"/>
      <c r="G662" s="52"/>
      <c r="H662" s="52"/>
      <c r="I662" s="52"/>
    </row>
    <row r="663" spans="2:9" ht="47.25" customHeight="1" x14ac:dyDescent="0.2">
      <c r="B663" s="1756" t="s">
        <v>592</v>
      </c>
      <c r="C663" s="397" t="s">
        <v>1157</v>
      </c>
      <c r="D663" s="397" t="s">
        <v>1158</v>
      </c>
      <c r="E663" s="397" t="s">
        <v>1159</v>
      </c>
      <c r="F663" s="397" t="s">
        <v>889</v>
      </c>
      <c r="G663" s="52"/>
      <c r="H663" s="52"/>
      <c r="I663" s="52"/>
    </row>
    <row r="664" spans="2:9" x14ac:dyDescent="0.2">
      <c r="B664" s="1758"/>
      <c r="C664" s="2022" t="s">
        <v>1417</v>
      </c>
      <c r="D664" s="2023"/>
      <c r="E664" s="2023"/>
      <c r="F664" s="2024"/>
      <c r="G664" s="52"/>
      <c r="H664" s="52"/>
      <c r="I664" s="52"/>
    </row>
    <row r="665" spans="2:9" x14ac:dyDescent="0.2">
      <c r="B665" s="402" t="s">
        <v>977</v>
      </c>
      <c r="C665" s="403">
        <v>12</v>
      </c>
      <c r="D665" s="403">
        <v>5</v>
      </c>
      <c r="E665" s="403">
        <v>83</v>
      </c>
      <c r="F665" s="403">
        <f>SUM(C665:E665)</f>
        <v>100</v>
      </c>
      <c r="G665" s="52"/>
      <c r="H665" s="52"/>
      <c r="I665" s="52"/>
    </row>
    <row r="666" spans="2:9" ht="10.5" customHeight="1" x14ac:dyDescent="0.2">
      <c r="B666" s="399">
        <v>1980</v>
      </c>
      <c r="C666" s="1140">
        <v>3.7</v>
      </c>
      <c r="D666" s="921">
        <v>5</v>
      </c>
      <c r="E666" s="921">
        <v>4.8</v>
      </c>
      <c r="F666" s="921">
        <v>4.3</v>
      </c>
      <c r="G666" s="52"/>
      <c r="H666" s="52"/>
    </row>
    <row r="667" spans="2:9" ht="10.5" customHeight="1" x14ac:dyDescent="0.2">
      <c r="B667" s="399">
        <v>1981</v>
      </c>
      <c r="C667" s="1140">
        <v>4.2</v>
      </c>
      <c r="D667" s="921">
        <v>5.6</v>
      </c>
      <c r="E667" s="921">
        <v>5.3</v>
      </c>
      <c r="F667" s="921">
        <v>4.8</v>
      </c>
      <c r="G667" s="52"/>
      <c r="H667" s="52"/>
    </row>
    <row r="668" spans="2:9" ht="10.5" customHeight="1" x14ac:dyDescent="0.2">
      <c r="B668" s="399">
        <v>1982</v>
      </c>
      <c r="C668" s="1140">
        <v>4.9000000000000004</v>
      </c>
      <c r="D668" s="921">
        <v>6.3</v>
      </c>
      <c r="E668" s="921">
        <v>6.1</v>
      </c>
      <c r="F668" s="921">
        <v>5.5</v>
      </c>
      <c r="G668" s="52"/>
      <c r="H668" s="52"/>
    </row>
    <row r="669" spans="2:9" ht="10.5" customHeight="1" x14ac:dyDescent="0.2">
      <c r="B669" s="399">
        <v>1983</v>
      </c>
      <c r="C669" s="1140">
        <v>5.6</v>
      </c>
      <c r="D669" s="921">
        <v>7.4</v>
      </c>
      <c r="E669" s="921">
        <v>6.9</v>
      </c>
      <c r="F669" s="921">
        <v>6.3</v>
      </c>
      <c r="G669" s="52"/>
      <c r="H669" s="52"/>
    </row>
    <row r="670" spans="2:9" ht="10.5" customHeight="1" x14ac:dyDescent="0.2">
      <c r="B670" s="399">
        <v>1984</v>
      </c>
      <c r="C670" s="1140">
        <v>6.4</v>
      </c>
      <c r="D670" s="921">
        <v>8.4</v>
      </c>
      <c r="E670" s="921">
        <v>7.2</v>
      </c>
      <c r="F670" s="921">
        <v>6.8</v>
      </c>
      <c r="G670" s="52"/>
      <c r="H670" s="52"/>
    </row>
    <row r="671" spans="2:9" ht="10.5" customHeight="1" x14ac:dyDescent="0.2">
      <c r="B671" s="399"/>
      <c r="C671" s="1140"/>
      <c r="D671" s="921"/>
      <c r="E671" s="921"/>
      <c r="F671" s="921"/>
      <c r="G671" s="52"/>
      <c r="H671" s="52"/>
    </row>
    <row r="672" spans="2:9" ht="10.5" customHeight="1" x14ac:dyDescent="0.2">
      <c r="B672" s="399">
        <v>1985</v>
      </c>
      <c r="C672" s="1140">
        <v>7.9</v>
      </c>
      <c r="D672" s="921">
        <v>9.9</v>
      </c>
      <c r="E672" s="921">
        <v>8.6</v>
      </c>
      <c r="F672" s="921">
        <v>8.1</v>
      </c>
      <c r="G672" s="52"/>
      <c r="H672" s="52"/>
    </row>
    <row r="673" spans="2:8" ht="10.5" customHeight="1" x14ac:dyDescent="0.2">
      <c r="B673" s="399">
        <v>1986</v>
      </c>
      <c r="C673" s="1140">
        <v>10.1</v>
      </c>
      <c r="D673" s="921">
        <v>12.2</v>
      </c>
      <c r="E673" s="921">
        <v>9.9</v>
      </c>
      <c r="F673" s="921">
        <v>9.6999999999999993</v>
      </c>
      <c r="G673" s="52"/>
      <c r="H673" s="52"/>
    </row>
    <row r="674" spans="2:8" ht="10.5" customHeight="1" x14ac:dyDescent="0.2">
      <c r="B674" s="399">
        <v>1987</v>
      </c>
      <c r="C674" s="1140">
        <v>11.9</v>
      </c>
      <c r="D674" s="921">
        <v>13.9</v>
      </c>
      <c r="E674" s="921">
        <v>10.3</v>
      </c>
      <c r="F674" s="921">
        <v>10.6</v>
      </c>
      <c r="G674" s="52"/>
      <c r="H674" s="52"/>
    </row>
    <row r="675" spans="2:8" ht="10.5" customHeight="1" x14ac:dyDescent="0.2">
      <c r="B675" s="399">
        <v>1988</v>
      </c>
      <c r="C675" s="1140">
        <v>13.8</v>
      </c>
      <c r="D675" s="921">
        <v>15.7</v>
      </c>
      <c r="E675" s="921">
        <v>11.5</v>
      </c>
      <c r="F675" s="921">
        <v>12</v>
      </c>
      <c r="G675" s="52"/>
      <c r="H675" s="52"/>
    </row>
    <row r="676" spans="2:8" ht="10.5" customHeight="1" x14ac:dyDescent="0.2">
      <c r="B676" s="399">
        <v>1989</v>
      </c>
      <c r="C676" s="1140">
        <v>16.8</v>
      </c>
      <c r="D676" s="921">
        <v>18.399999999999999</v>
      </c>
      <c r="E676" s="921">
        <v>13.9</v>
      </c>
      <c r="F676" s="921">
        <v>14.4</v>
      </c>
      <c r="G676" s="52"/>
      <c r="H676" s="52"/>
    </row>
    <row r="677" spans="2:8" ht="10.5" customHeight="1" x14ac:dyDescent="0.2">
      <c r="B677" s="399"/>
      <c r="C677" s="1140"/>
      <c r="D677" s="921"/>
      <c r="E677" s="921"/>
      <c r="F677" s="921"/>
      <c r="G677" s="52"/>
      <c r="H677" s="52"/>
    </row>
    <row r="678" spans="2:8" ht="10.5" customHeight="1" x14ac:dyDescent="0.2">
      <c r="B678" s="399">
        <v>1990</v>
      </c>
      <c r="C678" s="1141">
        <v>18.600000000000001</v>
      </c>
      <c r="D678" s="921">
        <v>14.2</v>
      </c>
      <c r="E678" s="921">
        <v>15.5</v>
      </c>
      <c r="F678" s="921">
        <v>16</v>
      </c>
      <c r="G678" s="52"/>
      <c r="H678" s="52"/>
    </row>
    <row r="679" spans="2:8" ht="10.5" customHeight="1" x14ac:dyDescent="0.2">
      <c r="B679" s="399">
        <v>1991</v>
      </c>
      <c r="C679" s="1141">
        <v>20.3</v>
      </c>
      <c r="D679" s="921">
        <v>23.2</v>
      </c>
      <c r="E679" s="921">
        <v>17.5</v>
      </c>
      <c r="F679" s="921">
        <v>18</v>
      </c>
      <c r="G679" s="52"/>
      <c r="H679" s="52"/>
    </row>
    <row r="680" spans="2:8" ht="10.5" customHeight="1" x14ac:dyDescent="0.2">
      <c r="B680" s="399">
        <v>1992</v>
      </c>
      <c r="C680" s="1141">
        <v>21.4</v>
      </c>
      <c r="D680" s="921">
        <v>24.5</v>
      </c>
      <c r="E680" s="921">
        <v>18.600000000000001</v>
      </c>
      <c r="F680" s="921">
        <v>19.100000000000001</v>
      </c>
      <c r="G680" s="52"/>
      <c r="H680" s="52"/>
    </row>
    <row r="681" spans="2:8" ht="10.5" customHeight="1" x14ac:dyDescent="0.2">
      <c r="B681" s="399">
        <v>1993</v>
      </c>
      <c r="C681" s="1141">
        <v>24.2</v>
      </c>
      <c r="D681" s="921">
        <v>26.3</v>
      </c>
      <c r="E681" s="921">
        <v>20.399999999999999</v>
      </c>
      <c r="F681" s="921">
        <v>20.9</v>
      </c>
      <c r="G681" s="52"/>
      <c r="H681" s="52"/>
    </row>
    <row r="682" spans="2:8" ht="10.5" customHeight="1" x14ac:dyDescent="0.2">
      <c r="B682" s="399">
        <v>1994</v>
      </c>
      <c r="C682" s="1141">
        <v>26.6</v>
      </c>
      <c r="D682" s="921">
        <v>27.8</v>
      </c>
      <c r="E682" s="921">
        <v>21.9</v>
      </c>
      <c r="F682" s="921">
        <v>22.5</v>
      </c>
      <c r="G682" s="52"/>
      <c r="H682" s="52"/>
    </row>
    <row r="683" spans="2:8" ht="10.5" customHeight="1" x14ac:dyDescent="0.2">
      <c r="B683" s="399"/>
      <c r="C683" s="1141"/>
      <c r="D683" s="921"/>
      <c r="E683" s="921"/>
      <c r="F683" s="921"/>
      <c r="G683" s="52"/>
      <c r="H683" s="52"/>
    </row>
    <row r="684" spans="2:8" ht="10.5" customHeight="1" x14ac:dyDescent="0.2">
      <c r="B684" s="399">
        <v>1995</v>
      </c>
      <c r="C684" s="1141">
        <v>29.4</v>
      </c>
      <c r="D684" s="921">
        <v>30.3</v>
      </c>
      <c r="E684" s="921">
        <v>23.8</v>
      </c>
      <c r="F684" s="921">
        <v>24.5</v>
      </c>
      <c r="G684" s="52"/>
      <c r="H684" s="52"/>
    </row>
    <row r="685" spans="2:8" ht="10.5" customHeight="1" x14ac:dyDescent="0.2">
      <c r="B685" s="399">
        <v>1996</v>
      </c>
      <c r="C685" s="1141">
        <v>31.3</v>
      </c>
      <c r="D685" s="921">
        <v>32.9</v>
      </c>
      <c r="E685" s="921">
        <v>27.5</v>
      </c>
      <c r="F685" s="921">
        <v>27.6</v>
      </c>
      <c r="G685" s="52"/>
      <c r="H685" s="52"/>
    </row>
    <row r="686" spans="2:8" ht="10.5" customHeight="1" x14ac:dyDescent="0.2">
      <c r="B686" s="399">
        <v>1997</v>
      </c>
      <c r="C686" s="1141">
        <v>34</v>
      </c>
      <c r="D686" s="921">
        <v>36.6</v>
      </c>
      <c r="E686" s="921">
        <v>29.6</v>
      </c>
      <c r="F686" s="921">
        <v>30.3</v>
      </c>
      <c r="G686" s="52"/>
      <c r="H686" s="52"/>
    </row>
    <row r="687" spans="2:8" ht="10.5" customHeight="1" x14ac:dyDescent="0.2">
      <c r="B687" s="399">
        <v>1998</v>
      </c>
      <c r="C687" s="1141">
        <v>36.700000000000003</v>
      </c>
      <c r="D687" s="921">
        <v>39.4</v>
      </c>
      <c r="E687" s="921">
        <v>29.8</v>
      </c>
      <c r="F687" s="921">
        <v>30.9</v>
      </c>
      <c r="G687" s="52"/>
      <c r="H687" s="52"/>
    </row>
    <row r="688" spans="2:8" ht="10.5" customHeight="1" x14ac:dyDescent="0.2">
      <c r="B688" s="399">
        <v>1999</v>
      </c>
      <c r="C688" s="1141">
        <v>39.700000000000003</v>
      </c>
      <c r="D688" s="921">
        <v>41.3</v>
      </c>
      <c r="E688" s="921">
        <v>31.2</v>
      </c>
      <c r="F688" s="921">
        <v>32.4</v>
      </c>
      <c r="G688" s="52"/>
      <c r="H688" s="52"/>
    </row>
    <row r="689" spans="2:12" ht="10.5" customHeight="1" x14ac:dyDescent="0.2">
      <c r="B689" s="399"/>
      <c r="C689" s="1141"/>
      <c r="D689" s="921"/>
      <c r="E689" s="921"/>
      <c r="F689" s="921"/>
      <c r="G689" s="52"/>
      <c r="H689" s="52"/>
    </row>
    <row r="690" spans="2:12" ht="10.5" customHeight="1" x14ac:dyDescent="0.2">
      <c r="B690" s="399">
        <v>2000</v>
      </c>
      <c r="C690" s="1141">
        <v>46.3</v>
      </c>
      <c r="D690" s="921">
        <v>44</v>
      </c>
      <c r="E690" s="921">
        <v>39.5</v>
      </c>
      <c r="F690" s="921">
        <v>40.5</v>
      </c>
      <c r="G690" s="52"/>
      <c r="H690" s="52"/>
    </row>
    <row r="691" spans="2:12" ht="10.5" customHeight="1" x14ac:dyDescent="0.2">
      <c r="B691" s="399">
        <v>2001</v>
      </c>
      <c r="C691" s="1141">
        <v>52.1</v>
      </c>
      <c r="D691" s="921">
        <v>46.9</v>
      </c>
      <c r="E691" s="921">
        <v>43.7</v>
      </c>
      <c r="F691" s="921">
        <v>44.8</v>
      </c>
      <c r="G691" s="52"/>
      <c r="H691" s="52"/>
    </row>
    <row r="692" spans="2:12" ht="10.5" customHeight="1" x14ac:dyDescent="0.2">
      <c r="B692" s="399">
        <v>2002</v>
      </c>
      <c r="C692" s="1141">
        <v>64.400000000000006</v>
      </c>
      <c r="D692" s="921">
        <v>53</v>
      </c>
      <c r="E692" s="921">
        <v>50.9</v>
      </c>
      <c r="F692" s="921">
        <v>52.5</v>
      </c>
      <c r="G692" s="52"/>
      <c r="H692" s="52"/>
    </row>
    <row r="693" spans="2:12" ht="10.5" customHeight="1" x14ac:dyDescent="0.2">
      <c r="B693" s="399">
        <v>2003</v>
      </c>
      <c r="C693" s="1141">
        <v>68.2</v>
      </c>
      <c r="D693" s="921">
        <v>59.6</v>
      </c>
      <c r="E693" s="922">
        <v>53.1</v>
      </c>
      <c r="F693" s="922">
        <v>55.2</v>
      </c>
      <c r="G693" s="52"/>
      <c r="H693" s="52"/>
    </row>
    <row r="694" spans="2:12" ht="10.5" customHeight="1" x14ac:dyDescent="0.2">
      <c r="B694" s="399">
        <v>2004</v>
      </c>
      <c r="C694" s="1142">
        <v>67.8</v>
      </c>
      <c r="D694" s="922">
        <v>62.9</v>
      </c>
      <c r="E694" s="922">
        <v>54.1</v>
      </c>
      <c r="F694" s="922">
        <v>56.1</v>
      </c>
      <c r="G694" s="52"/>
      <c r="H694" s="52"/>
      <c r="L694" s="59"/>
    </row>
    <row r="695" spans="2:12" ht="10.5" customHeight="1" x14ac:dyDescent="0.2">
      <c r="B695" s="399"/>
      <c r="C695" s="1142"/>
      <c r="D695" s="922"/>
      <c r="E695" s="922"/>
      <c r="F695" s="922"/>
      <c r="G695" s="52"/>
      <c r="H695" s="52"/>
      <c r="L695" s="59"/>
    </row>
    <row r="696" spans="2:12" ht="10.5" customHeight="1" x14ac:dyDescent="0.2">
      <c r="B696" s="399">
        <v>2005</v>
      </c>
      <c r="C696" s="1142">
        <v>67.2</v>
      </c>
      <c r="D696" s="922">
        <v>68.599999999999994</v>
      </c>
      <c r="E696" s="922">
        <v>54.5</v>
      </c>
      <c r="F696" s="922">
        <v>56.7</v>
      </c>
      <c r="G696" s="52"/>
      <c r="H696" s="52"/>
      <c r="I696" s="52"/>
      <c r="J696" s="59"/>
    </row>
    <row r="697" spans="2:12" ht="10.5" customHeight="1" x14ac:dyDescent="0.2">
      <c r="B697" s="399">
        <v>2006</v>
      </c>
      <c r="C697" s="1142">
        <v>67.900000000000006</v>
      </c>
      <c r="D697" s="922">
        <v>69.3</v>
      </c>
      <c r="E697" s="922">
        <v>57.8</v>
      </c>
      <c r="F697" s="922">
        <v>60.1</v>
      </c>
      <c r="G697" s="52"/>
      <c r="H697" s="52"/>
      <c r="I697" s="52"/>
      <c r="J697" s="59"/>
    </row>
    <row r="698" spans="2:12" ht="10.5" customHeight="1" x14ac:dyDescent="0.2">
      <c r="B698" s="399">
        <v>2007</v>
      </c>
      <c r="C698" s="1142">
        <v>68.400000000000006</v>
      </c>
      <c r="D698" s="922">
        <v>82</v>
      </c>
      <c r="E698" s="922">
        <v>64.2</v>
      </c>
      <c r="F698" s="922">
        <v>65.599999999999994</v>
      </c>
      <c r="G698" s="52"/>
      <c r="H698" s="52"/>
      <c r="I698" s="52"/>
    </row>
    <row r="699" spans="2:12" ht="10.5" customHeight="1" x14ac:dyDescent="0.2">
      <c r="B699" s="399">
        <v>2008</v>
      </c>
      <c r="C699" s="1142">
        <v>77.900000000000006</v>
      </c>
      <c r="D699" s="922">
        <v>90.7</v>
      </c>
      <c r="E699" s="922">
        <v>79.599999999999994</v>
      </c>
      <c r="F699" s="922">
        <v>79.8</v>
      </c>
      <c r="G699" s="52"/>
      <c r="H699" s="52"/>
      <c r="I699" s="52"/>
    </row>
    <row r="700" spans="2:12" ht="10.5" customHeight="1" x14ac:dyDescent="0.2">
      <c r="B700" s="399">
        <v>2009</v>
      </c>
      <c r="C700" s="1142">
        <v>87.6</v>
      </c>
      <c r="D700" s="923">
        <v>97.9</v>
      </c>
      <c r="E700" s="923">
        <v>88.2</v>
      </c>
      <c r="F700" s="923">
        <v>88.6</v>
      </c>
      <c r="G700" s="52"/>
      <c r="H700" s="52"/>
      <c r="I700" s="52"/>
    </row>
    <row r="701" spans="2:12" ht="10.5" customHeight="1" x14ac:dyDescent="0.2">
      <c r="B701" s="399"/>
      <c r="C701" s="1142"/>
      <c r="D701" s="923"/>
      <c r="E701" s="923"/>
      <c r="F701" s="923"/>
      <c r="G701" s="52"/>
      <c r="H701" s="52"/>
      <c r="I701" s="52"/>
    </row>
    <row r="702" spans="2:12" ht="10.5" customHeight="1" x14ac:dyDescent="0.2">
      <c r="B702" s="399">
        <v>2010</v>
      </c>
      <c r="C702" s="1142">
        <v>100</v>
      </c>
      <c r="D702" s="923">
        <v>100</v>
      </c>
      <c r="E702" s="923">
        <v>100</v>
      </c>
      <c r="F702" s="923">
        <v>100</v>
      </c>
      <c r="G702" s="52"/>
      <c r="H702" s="52"/>
      <c r="I702" s="52"/>
    </row>
    <row r="703" spans="2:12" ht="10.5" customHeight="1" x14ac:dyDescent="0.2">
      <c r="B703" s="491">
        <v>2011</v>
      </c>
      <c r="C703" s="1142">
        <v>110.8</v>
      </c>
      <c r="D703" s="923">
        <v>105.8</v>
      </c>
      <c r="E703" s="923">
        <v>110.9</v>
      </c>
      <c r="F703" s="923">
        <v>110.6</v>
      </c>
      <c r="G703" s="52"/>
      <c r="H703" s="52"/>
      <c r="I703" s="52"/>
    </row>
    <row r="704" spans="2:12" ht="10.5" customHeight="1" x14ac:dyDescent="0.2">
      <c r="B704" s="491" t="s">
        <v>1315</v>
      </c>
      <c r="C704" s="1142">
        <v>123</v>
      </c>
      <c r="D704" s="923">
        <v>115.5</v>
      </c>
      <c r="E704" s="923">
        <v>126.3</v>
      </c>
      <c r="F704" s="923">
        <v>125.4</v>
      </c>
      <c r="G704" s="52"/>
      <c r="H704" s="1038"/>
      <c r="I704" s="52"/>
    </row>
    <row r="705" spans="2:9" ht="10.5" customHeight="1" x14ac:dyDescent="0.2">
      <c r="B705" s="491" t="s">
        <v>1355</v>
      </c>
      <c r="C705" s="1142">
        <v>132.19999999999999</v>
      </c>
      <c r="D705" s="923">
        <v>122.5</v>
      </c>
      <c r="E705" s="923">
        <v>134.9</v>
      </c>
      <c r="F705" s="923">
        <v>134</v>
      </c>
      <c r="G705" s="52"/>
      <c r="H705" s="1038"/>
      <c r="I705" s="52"/>
    </row>
    <row r="706" spans="2:9" ht="10.5" customHeight="1" x14ac:dyDescent="0.2">
      <c r="B706" s="491" t="s">
        <v>1358</v>
      </c>
      <c r="C706" s="1141">
        <v>142.5</v>
      </c>
      <c r="D706" s="1219">
        <v>129.5</v>
      </c>
      <c r="E706" s="923">
        <v>142.9</v>
      </c>
      <c r="F706" s="923">
        <v>142.30000000000001</v>
      </c>
      <c r="G706" s="52"/>
      <c r="H706" s="1038"/>
      <c r="I706" s="52"/>
    </row>
    <row r="707" spans="2:9" ht="10.5" customHeight="1" x14ac:dyDescent="0.2">
      <c r="B707" s="491"/>
      <c r="C707" s="1141"/>
      <c r="D707" s="1219"/>
      <c r="E707" s="923"/>
      <c r="F707" s="923"/>
      <c r="G707" s="52"/>
      <c r="H707" s="1038"/>
      <c r="I707" s="52"/>
    </row>
    <row r="708" spans="2:9" ht="10.5" customHeight="1" x14ac:dyDescent="0.2">
      <c r="B708" s="491" t="s">
        <v>1403</v>
      </c>
      <c r="C708" s="1141">
        <v>150.19999999999999</v>
      </c>
      <c r="D708" s="1219">
        <v>138.9</v>
      </c>
      <c r="E708" s="923">
        <v>147.4</v>
      </c>
      <c r="F708" s="923">
        <v>147.30000000000001</v>
      </c>
      <c r="G708" s="52"/>
      <c r="H708" s="1038"/>
      <c r="I708" s="52"/>
    </row>
    <row r="709" spans="2:9" ht="10.5" customHeight="1" x14ac:dyDescent="0.2">
      <c r="B709" s="491" t="s">
        <v>1422</v>
      </c>
      <c r="C709" s="1141">
        <v>162.6</v>
      </c>
      <c r="D709" s="1219">
        <v>149.1</v>
      </c>
      <c r="E709" s="923">
        <v>155.69999999999999</v>
      </c>
      <c r="F709" s="923">
        <v>156.19999999999999</v>
      </c>
      <c r="G709" s="52"/>
      <c r="H709" s="1038"/>
      <c r="I709" s="52"/>
    </row>
    <row r="710" spans="2:9" ht="10.5" customHeight="1" x14ac:dyDescent="0.2">
      <c r="B710" s="492" t="s">
        <v>1481</v>
      </c>
      <c r="C710" s="1143">
        <v>168.8</v>
      </c>
      <c r="D710" s="1139">
        <v>155.6</v>
      </c>
      <c r="E710" s="924">
        <v>162.6</v>
      </c>
      <c r="F710" s="924">
        <v>163</v>
      </c>
      <c r="G710" s="52"/>
      <c r="H710" s="52"/>
      <c r="I710" s="52"/>
    </row>
    <row r="711" spans="2:9" ht="6" customHeight="1" x14ac:dyDescent="0.2">
      <c r="B711" s="1065"/>
      <c r="C711" s="1362"/>
      <c r="D711" s="1361"/>
      <c r="E711" s="1361"/>
      <c r="F711" s="1361"/>
      <c r="G711" s="52"/>
      <c r="H711" s="52"/>
      <c r="I711" s="52"/>
    </row>
    <row r="712" spans="2:9" ht="10.5" customHeight="1" x14ac:dyDescent="0.2">
      <c r="B712" s="1241" t="s">
        <v>1160</v>
      </c>
      <c r="C712" s="1039"/>
      <c r="D712" s="52"/>
      <c r="E712" s="52"/>
      <c r="F712" s="52"/>
      <c r="G712" s="52"/>
      <c r="H712" s="1038"/>
      <c r="I712" s="52"/>
    </row>
    <row r="713" spans="2:9" ht="10.5" customHeight="1" x14ac:dyDescent="0.2">
      <c r="B713" s="1241" t="s">
        <v>1161</v>
      </c>
      <c r="C713" s="52"/>
      <c r="D713" s="52"/>
      <c r="E713" s="52"/>
      <c r="F713" s="52"/>
      <c r="G713" s="52"/>
      <c r="H713" s="52"/>
      <c r="I713" s="52"/>
    </row>
    <row r="714" spans="2:9" ht="10.5" customHeight="1" x14ac:dyDescent="0.2">
      <c r="B714" s="1241" t="s">
        <v>1162</v>
      </c>
      <c r="C714" s="52"/>
      <c r="D714" s="52"/>
      <c r="E714" s="52"/>
      <c r="F714" s="52"/>
      <c r="G714" s="52"/>
      <c r="H714" s="52"/>
      <c r="I714" s="52"/>
    </row>
    <row r="715" spans="2:9" ht="10.5" customHeight="1" x14ac:dyDescent="0.2">
      <c r="B715" s="48"/>
      <c r="C715" s="52"/>
      <c r="D715" s="52"/>
      <c r="E715" s="52"/>
      <c r="F715" s="52"/>
      <c r="G715" s="52"/>
      <c r="H715" s="52"/>
      <c r="I715" s="52"/>
    </row>
    <row r="716" spans="2:9" ht="10.5" customHeight="1" x14ac:dyDescent="0.2">
      <c r="B716" s="242"/>
      <c r="C716" s="52"/>
      <c r="D716" s="52"/>
      <c r="E716" s="52"/>
      <c r="F716" s="52"/>
      <c r="G716" s="52"/>
      <c r="H716" s="52"/>
      <c r="I716" s="52"/>
    </row>
    <row r="717" spans="2:9" ht="10.5" customHeight="1" x14ac:dyDescent="0.2">
      <c r="B717" s="242"/>
      <c r="C717" s="52"/>
      <c r="D717" s="52"/>
      <c r="E717" s="52"/>
      <c r="F717" s="52"/>
      <c r="G717" s="52"/>
      <c r="H717" s="52"/>
      <c r="I717" s="52"/>
    </row>
    <row r="718" spans="2:9" ht="10.5" customHeight="1" x14ac:dyDescent="0.2">
      <c r="B718" s="242"/>
      <c r="C718" s="52"/>
      <c r="D718" s="52"/>
      <c r="E718" s="52"/>
      <c r="F718" s="52"/>
      <c r="G718" s="52"/>
      <c r="H718" s="52"/>
      <c r="I718" s="52"/>
    </row>
    <row r="719" spans="2:9" ht="10.5" customHeight="1" x14ac:dyDescent="0.2"/>
    <row r="720" spans="2:9" ht="10.5" customHeight="1" x14ac:dyDescent="0.2"/>
    <row r="721" spans="2:8" ht="10.5" customHeight="1" x14ac:dyDescent="0.2">
      <c r="H721" s="155">
        <v>98</v>
      </c>
    </row>
    <row r="722" spans="2:8" ht="10.5" customHeight="1" x14ac:dyDescent="0.2">
      <c r="H722" s="155"/>
    </row>
    <row r="723" spans="2:8" ht="10.5" customHeight="1" x14ac:dyDescent="0.2">
      <c r="H723" s="155"/>
    </row>
    <row r="725" spans="2:8" x14ac:dyDescent="0.2">
      <c r="B725" s="60" t="s">
        <v>980</v>
      </c>
      <c r="C725" s="42"/>
      <c r="D725" s="42"/>
      <c r="E725" s="42"/>
      <c r="F725" s="42"/>
      <c r="G725" s="42"/>
    </row>
    <row r="726" spans="2:8" ht="23.25" customHeight="1" x14ac:dyDescent="0.2">
      <c r="B726" s="1756" t="s">
        <v>592</v>
      </c>
      <c r="C726" s="397" t="s">
        <v>856</v>
      </c>
      <c r="D726" s="397" t="s">
        <v>857</v>
      </c>
      <c r="E726" s="397" t="s">
        <v>1163</v>
      </c>
      <c r="F726" s="397" t="s">
        <v>1164</v>
      </c>
      <c r="G726" s="397" t="s">
        <v>888</v>
      </c>
    </row>
    <row r="727" spans="2:8" x14ac:dyDescent="0.2">
      <c r="B727" s="1758"/>
      <c r="C727" s="2022" t="s">
        <v>1417</v>
      </c>
      <c r="D727" s="2023"/>
      <c r="E727" s="2023"/>
      <c r="F727" s="2023"/>
      <c r="G727" s="2024"/>
    </row>
    <row r="728" spans="2:8" x14ac:dyDescent="0.2">
      <c r="B728" s="402" t="s">
        <v>977</v>
      </c>
      <c r="C728" s="403">
        <v>30</v>
      </c>
      <c r="D728" s="403">
        <v>29</v>
      </c>
      <c r="E728" s="403">
        <v>29</v>
      </c>
      <c r="F728" s="403">
        <v>12</v>
      </c>
      <c r="G728" s="403">
        <f>SUM(C728:F728)</f>
        <v>100</v>
      </c>
    </row>
    <row r="729" spans="2:8" ht="10.5" customHeight="1" x14ac:dyDescent="0.2">
      <c r="B729" s="399">
        <v>1980</v>
      </c>
      <c r="C729" s="922">
        <v>2.7</v>
      </c>
      <c r="D729" s="921">
        <v>3.5</v>
      </c>
      <c r="E729" s="921">
        <v>4.3</v>
      </c>
      <c r="F729" s="921">
        <v>6.7</v>
      </c>
      <c r="G729" s="921">
        <v>3.7</v>
      </c>
    </row>
    <row r="730" spans="2:8" ht="10.5" customHeight="1" x14ac:dyDescent="0.2">
      <c r="B730" s="399">
        <v>1981</v>
      </c>
      <c r="C730" s="922">
        <v>3.1</v>
      </c>
      <c r="D730" s="921">
        <v>3.9</v>
      </c>
      <c r="E730" s="921">
        <v>4.9000000000000004</v>
      </c>
      <c r="F730" s="921">
        <v>7.4</v>
      </c>
      <c r="G730" s="921">
        <v>4.2</v>
      </c>
    </row>
    <row r="731" spans="2:8" ht="10.5" customHeight="1" x14ac:dyDescent="0.2">
      <c r="B731" s="399">
        <v>1982</v>
      </c>
      <c r="C731" s="922">
        <v>3.8</v>
      </c>
      <c r="D731" s="921">
        <v>4.5999999999999996</v>
      </c>
      <c r="E731" s="921">
        <v>5.9</v>
      </c>
      <c r="F731" s="921">
        <v>8.3000000000000007</v>
      </c>
      <c r="G731" s="921">
        <v>4.9000000000000004</v>
      </c>
    </row>
    <row r="732" spans="2:8" ht="10.5" customHeight="1" x14ac:dyDescent="0.2">
      <c r="B732" s="399">
        <v>1983</v>
      </c>
      <c r="C732" s="922">
        <v>4.3</v>
      </c>
      <c r="D732" s="921">
        <v>5.2</v>
      </c>
      <c r="E732" s="921">
        <v>6.6</v>
      </c>
      <c r="F732" s="921">
        <v>9.6</v>
      </c>
      <c r="G732" s="921">
        <v>5.6</v>
      </c>
    </row>
    <row r="733" spans="2:8" ht="10.5" customHeight="1" x14ac:dyDescent="0.2">
      <c r="B733" s="399">
        <v>1984</v>
      </c>
      <c r="C733" s="922">
        <v>4.9000000000000004</v>
      </c>
      <c r="D733" s="921">
        <v>6.1</v>
      </c>
      <c r="E733" s="921">
        <v>7.3</v>
      </c>
      <c r="F733" s="921">
        <v>10.7</v>
      </c>
      <c r="G733" s="921">
        <v>6.4</v>
      </c>
    </row>
    <row r="734" spans="2:8" ht="10.5" customHeight="1" x14ac:dyDescent="0.2">
      <c r="B734" s="399"/>
      <c r="C734" s="922"/>
      <c r="D734" s="921"/>
      <c r="E734" s="921"/>
      <c r="F734" s="921"/>
      <c r="G734" s="921"/>
    </row>
    <row r="735" spans="2:8" ht="10.5" customHeight="1" x14ac:dyDescent="0.2">
      <c r="B735" s="399">
        <v>1985</v>
      </c>
      <c r="C735" s="922">
        <v>6.2</v>
      </c>
      <c r="D735" s="921">
        <v>7.7</v>
      </c>
      <c r="E735" s="921">
        <v>9</v>
      </c>
      <c r="F735" s="921">
        <v>12.5</v>
      </c>
      <c r="G735" s="921">
        <v>7.9</v>
      </c>
    </row>
    <row r="736" spans="2:8" ht="10.5" customHeight="1" x14ac:dyDescent="0.2">
      <c r="B736" s="399">
        <v>1986</v>
      </c>
      <c r="C736" s="922">
        <v>8.1</v>
      </c>
      <c r="D736" s="921">
        <v>9.6999999999999993</v>
      </c>
      <c r="E736" s="921">
        <v>11.4</v>
      </c>
      <c r="F736" s="921">
        <v>14.9</v>
      </c>
      <c r="G736" s="921">
        <v>10.1</v>
      </c>
    </row>
    <row r="737" spans="2:9" ht="10.5" customHeight="1" x14ac:dyDescent="0.2">
      <c r="B737" s="399">
        <v>1987</v>
      </c>
      <c r="C737" s="922">
        <v>9.1</v>
      </c>
      <c r="D737" s="921">
        <v>12</v>
      </c>
      <c r="E737" s="921">
        <v>13.6</v>
      </c>
      <c r="F737" s="921">
        <v>19</v>
      </c>
      <c r="G737" s="921">
        <v>11.9</v>
      </c>
    </row>
    <row r="738" spans="2:9" ht="10.5" customHeight="1" x14ac:dyDescent="0.2">
      <c r="B738" s="399">
        <v>1988</v>
      </c>
      <c r="C738" s="922">
        <v>10.3</v>
      </c>
      <c r="D738" s="921">
        <v>14.5</v>
      </c>
      <c r="E738" s="921">
        <v>15.2</v>
      </c>
      <c r="F738" s="921">
        <v>22.1</v>
      </c>
      <c r="G738" s="921">
        <v>15.8</v>
      </c>
    </row>
    <row r="739" spans="2:9" ht="10.5" customHeight="1" x14ac:dyDescent="0.2">
      <c r="B739" s="399">
        <v>1989</v>
      </c>
      <c r="C739" s="922">
        <v>12.9</v>
      </c>
      <c r="D739" s="921">
        <v>17.7</v>
      </c>
      <c r="E739" s="921">
        <v>17.8</v>
      </c>
      <c r="F739" s="921">
        <v>26.3</v>
      </c>
      <c r="G739" s="921">
        <v>16.8</v>
      </c>
    </row>
    <row r="740" spans="2:9" ht="10.5" customHeight="1" x14ac:dyDescent="0.2">
      <c r="B740" s="399"/>
      <c r="C740" s="922"/>
      <c r="D740" s="921"/>
      <c r="E740" s="921"/>
      <c r="F740" s="921"/>
      <c r="G740" s="921"/>
    </row>
    <row r="741" spans="2:9" ht="10.5" customHeight="1" x14ac:dyDescent="0.2">
      <c r="B741" s="399">
        <v>1990</v>
      </c>
      <c r="C741" s="922">
        <v>14.4</v>
      </c>
      <c r="D741" s="921">
        <v>19.3</v>
      </c>
      <c r="E741" s="921">
        <v>20.3</v>
      </c>
      <c r="F741" s="921">
        <v>28.4</v>
      </c>
      <c r="G741" s="921">
        <v>18.600000000000001</v>
      </c>
    </row>
    <row r="742" spans="2:9" ht="10.5" customHeight="1" x14ac:dyDescent="0.2">
      <c r="B742" s="399">
        <v>1991</v>
      </c>
      <c r="C742" s="922">
        <v>16</v>
      </c>
      <c r="D742" s="921">
        <v>20.8</v>
      </c>
      <c r="E742" s="921">
        <v>22</v>
      </c>
      <c r="F742" s="921">
        <v>30.5</v>
      </c>
      <c r="G742" s="921">
        <v>19.7</v>
      </c>
    </row>
    <row r="743" spans="2:9" ht="10.5" customHeight="1" x14ac:dyDescent="0.2">
      <c r="B743" s="399">
        <v>1992</v>
      </c>
      <c r="C743" s="922">
        <v>16.899999999999999</v>
      </c>
      <c r="D743" s="921">
        <v>23</v>
      </c>
      <c r="E743" s="921">
        <v>22.8</v>
      </c>
      <c r="F743" s="921">
        <v>30.9</v>
      </c>
      <c r="G743" s="921">
        <v>21.4</v>
      </c>
    </row>
    <row r="744" spans="2:9" ht="10.5" customHeight="1" x14ac:dyDescent="0.2">
      <c r="B744" s="399">
        <v>1993</v>
      </c>
      <c r="C744" s="922">
        <v>18.3</v>
      </c>
      <c r="D744" s="921">
        <v>27.4</v>
      </c>
      <c r="E744" s="921">
        <v>26.2</v>
      </c>
      <c r="F744" s="921">
        <v>33.200000000000003</v>
      </c>
      <c r="G744" s="921">
        <v>24.2</v>
      </c>
    </row>
    <row r="745" spans="2:9" ht="10.5" customHeight="1" x14ac:dyDescent="0.2">
      <c r="B745" s="399">
        <v>1994</v>
      </c>
      <c r="C745" s="922">
        <v>19.399999999999999</v>
      </c>
      <c r="D745" s="921">
        <v>31.1</v>
      </c>
      <c r="E745" s="921">
        <v>29.2</v>
      </c>
      <c r="F745" s="921">
        <v>36.299999999999997</v>
      </c>
      <c r="G745" s="921">
        <v>26.6</v>
      </c>
      <c r="H745" s="52"/>
      <c r="I745" s="52"/>
    </row>
    <row r="746" spans="2:9" ht="10.5" customHeight="1" x14ac:dyDescent="0.2">
      <c r="B746" s="399"/>
      <c r="C746" s="922"/>
      <c r="D746" s="921"/>
      <c r="E746" s="921"/>
      <c r="F746" s="921"/>
      <c r="G746" s="921"/>
      <c r="H746" s="52"/>
      <c r="I746" s="52"/>
    </row>
    <row r="747" spans="2:9" ht="10.5" customHeight="1" x14ac:dyDescent="0.2">
      <c r="B747" s="399">
        <v>1995</v>
      </c>
      <c r="C747" s="922">
        <v>21.1</v>
      </c>
      <c r="D747" s="921">
        <v>34.6</v>
      </c>
      <c r="E747" s="921">
        <v>32.6</v>
      </c>
      <c r="F747" s="921">
        <v>39.5</v>
      </c>
      <c r="G747" s="921">
        <v>29.4</v>
      </c>
      <c r="H747" s="52"/>
      <c r="I747" s="52"/>
    </row>
    <row r="748" spans="2:9" ht="10.5" customHeight="1" x14ac:dyDescent="0.2">
      <c r="B748" s="399">
        <v>1996</v>
      </c>
      <c r="C748" s="922">
        <v>22.1</v>
      </c>
      <c r="D748" s="921">
        <v>34.700000000000003</v>
      </c>
      <c r="E748" s="921">
        <v>35.5</v>
      </c>
      <c r="F748" s="921">
        <v>41.6</v>
      </c>
      <c r="G748" s="921">
        <v>31.3</v>
      </c>
      <c r="H748" s="52"/>
      <c r="I748" s="52"/>
    </row>
    <row r="749" spans="2:9" ht="10.5" customHeight="1" x14ac:dyDescent="0.2">
      <c r="B749" s="399">
        <v>1997</v>
      </c>
      <c r="C749" s="922">
        <v>25.2</v>
      </c>
      <c r="D749" s="921">
        <v>35.799999999999997</v>
      </c>
      <c r="E749" s="921">
        <v>40</v>
      </c>
      <c r="F749" s="921">
        <v>29.6</v>
      </c>
      <c r="G749" s="921">
        <v>34</v>
      </c>
      <c r="H749" s="52"/>
      <c r="I749" s="52"/>
    </row>
    <row r="750" spans="2:9" ht="10.5" customHeight="1" x14ac:dyDescent="0.2">
      <c r="B750" s="399">
        <v>1998</v>
      </c>
      <c r="C750" s="922">
        <v>25.2</v>
      </c>
      <c r="D750" s="921">
        <v>37.799999999999997</v>
      </c>
      <c r="E750" s="921">
        <v>42.5</v>
      </c>
      <c r="F750" s="921">
        <v>31.1</v>
      </c>
      <c r="G750" s="921">
        <v>36.799999999999997</v>
      </c>
      <c r="H750" s="52"/>
      <c r="I750" s="52"/>
    </row>
    <row r="751" spans="2:9" ht="10.5" customHeight="1" x14ac:dyDescent="0.2">
      <c r="B751" s="399">
        <v>1999</v>
      </c>
      <c r="C751" s="922">
        <v>30.8</v>
      </c>
      <c r="D751" s="921">
        <v>41.9</v>
      </c>
      <c r="E751" s="921">
        <v>44.9</v>
      </c>
      <c r="F751" s="921">
        <v>52.2</v>
      </c>
      <c r="G751" s="921">
        <v>39.700000000000003</v>
      </c>
      <c r="H751" s="52"/>
      <c r="I751" s="52"/>
    </row>
    <row r="752" spans="2:9" ht="10.5" customHeight="1" x14ac:dyDescent="0.2">
      <c r="B752" s="399"/>
      <c r="C752" s="922"/>
      <c r="D752" s="921"/>
      <c r="E752" s="921"/>
      <c r="F752" s="921"/>
      <c r="G752" s="921"/>
      <c r="H752" s="52"/>
      <c r="I752" s="52"/>
    </row>
    <row r="753" spans="2:12" ht="10.5" customHeight="1" x14ac:dyDescent="0.2">
      <c r="B753" s="399">
        <v>2000</v>
      </c>
      <c r="C753" s="922">
        <v>32.1</v>
      </c>
      <c r="D753" s="921">
        <v>48.4</v>
      </c>
      <c r="E753" s="921">
        <v>53.4</v>
      </c>
      <c r="F753" s="921">
        <v>59.6</v>
      </c>
      <c r="G753" s="921">
        <v>46.3</v>
      </c>
      <c r="H753" s="52"/>
      <c r="I753" s="52"/>
    </row>
    <row r="754" spans="2:12" ht="10.5" customHeight="1" x14ac:dyDescent="0.2">
      <c r="B754" s="399">
        <v>2001</v>
      </c>
      <c r="C754" s="922">
        <v>41.5</v>
      </c>
      <c r="D754" s="921">
        <v>54</v>
      </c>
      <c r="E754" s="921">
        <v>56.8</v>
      </c>
      <c r="F754" s="921">
        <v>62.8</v>
      </c>
      <c r="G754" s="921">
        <v>52.11</v>
      </c>
      <c r="H754" s="52"/>
      <c r="I754" s="52"/>
      <c r="L754" s="59"/>
    </row>
    <row r="755" spans="2:12" ht="10.5" customHeight="1" x14ac:dyDescent="0.2">
      <c r="B755" s="399">
        <v>2002</v>
      </c>
      <c r="C755" s="922">
        <v>61</v>
      </c>
      <c r="D755" s="921">
        <v>63</v>
      </c>
      <c r="E755" s="921">
        <v>65.3</v>
      </c>
      <c r="F755" s="921">
        <v>74.099999999999994</v>
      </c>
      <c r="G755" s="921">
        <v>64.400000000000006</v>
      </c>
      <c r="H755" s="52"/>
      <c r="I755" s="52"/>
    </row>
    <row r="756" spans="2:12" ht="10.5" customHeight="1" x14ac:dyDescent="0.2">
      <c r="B756" s="399">
        <v>2003</v>
      </c>
      <c r="C756" s="922">
        <v>65.900000000000006</v>
      </c>
      <c r="D756" s="921">
        <v>64.7</v>
      </c>
      <c r="E756" s="921">
        <v>69</v>
      </c>
      <c r="F756" s="921">
        <v>80.5</v>
      </c>
      <c r="G756" s="921">
        <v>68.2</v>
      </c>
      <c r="H756" s="52"/>
      <c r="I756" s="52"/>
    </row>
    <row r="757" spans="2:12" ht="10.5" customHeight="1" x14ac:dyDescent="0.2">
      <c r="B757" s="399">
        <v>2004</v>
      </c>
      <c r="C757" s="922">
        <v>64</v>
      </c>
      <c r="D757" s="921">
        <v>65.400000000000006</v>
      </c>
      <c r="E757" s="921">
        <v>69.099999999999994</v>
      </c>
      <c r="F757" s="921">
        <v>80.400000000000006</v>
      </c>
      <c r="G757" s="921">
        <v>67.8</v>
      </c>
      <c r="H757" s="52"/>
      <c r="I757" s="52"/>
    </row>
    <row r="758" spans="2:12" ht="10.5" customHeight="1" x14ac:dyDescent="0.2">
      <c r="B758" s="399"/>
      <c r="C758" s="922"/>
      <c r="D758" s="921"/>
      <c r="E758" s="921"/>
      <c r="F758" s="921"/>
      <c r="G758" s="921"/>
      <c r="H758" s="52"/>
      <c r="I758" s="52"/>
    </row>
    <row r="759" spans="2:12" ht="10.5" customHeight="1" x14ac:dyDescent="0.2">
      <c r="B759" s="399">
        <v>2005</v>
      </c>
      <c r="C759" s="922">
        <v>61.3</v>
      </c>
      <c r="D759" s="922">
        <v>65.900000000000006</v>
      </c>
      <c r="E759" s="922">
        <v>68.900000000000006</v>
      </c>
      <c r="F759" s="922">
        <v>81.5</v>
      </c>
      <c r="G759" s="922">
        <v>67.2</v>
      </c>
      <c r="H759" s="52"/>
      <c r="I759" s="52"/>
    </row>
    <row r="760" spans="2:12" ht="10.5" customHeight="1" x14ac:dyDescent="0.2">
      <c r="B760" s="399">
        <v>2006</v>
      </c>
      <c r="C760" s="922">
        <v>61.4</v>
      </c>
      <c r="D760" s="922">
        <v>66.5</v>
      </c>
      <c r="E760" s="922">
        <v>69</v>
      </c>
      <c r="F760" s="922">
        <v>85.3</v>
      </c>
      <c r="G760" s="922">
        <v>67.900000000000006</v>
      </c>
      <c r="H760" s="52"/>
      <c r="I760" s="52"/>
    </row>
    <row r="761" spans="2:12" ht="10.5" customHeight="1" x14ac:dyDescent="0.2">
      <c r="B761" s="399">
        <v>2007</v>
      </c>
      <c r="C761" s="922">
        <v>61.5</v>
      </c>
      <c r="D761" s="922">
        <v>67.099999999999994</v>
      </c>
      <c r="E761" s="922">
        <v>68.8</v>
      </c>
      <c r="F761" s="922">
        <v>87.6</v>
      </c>
      <c r="G761" s="922">
        <v>68.400000000000006</v>
      </c>
      <c r="H761" s="52"/>
      <c r="I761" s="52"/>
    </row>
    <row r="762" spans="2:12" ht="10.5" customHeight="1" x14ac:dyDescent="0.2">
      <c r="B762" s="399">
        <v>2008</v>
      </c>
      <c r="C762" s="922">
        <v>70.900000000000006</v>
      </c>
      <c r="D762" s="922">
        <v>74.2</v>
      </c>
      <c r="E762" s="922">
        <v>77.900000000000006</v>
      </c>
      <c r="F762" s="922">
        <v>96.7</v>
      </c>
      <c r="G762" s="922">
        <v>77</v>
      </c>
      <c r="H762" s="52"/>
      <c r="I762" s="52"/>
    </row>
    <row r="763" spans="2:12" ht="10.5" customHeight="1" x14ac:dyDescent="0.2">
      <c r="B763" s="618">
        <v>2009</v>
      </c>
      <c r="C763" s="923">
        <v>86.3</v>
      </c>
      <c r="D763" s="923" t="s">
        <v>1484</v>
      </c>
      <c r="E763" s="923">
        <v>88</v>
      </c>
      <c r="F763" s="923">
        <v>98.2</v>
      </c>
      <c r="G763" s="923">
        <v>87.6</v>
      </c>
      <c r="H763" s="52"/>
      <c r="I763" s="52"/>
    </row>
    <row r="764" spans="2:12" ht="10.5" customHeight="1" x14ac:dyDescent="0.2">
      <c r="B764" s="618"/>
      <c r="C764" s="923"/>
      <c r="D764" s="923"/>
      <c r="E764" s="923"/>
      <c r="F764" s="923"/>
      <c r="G764" s="923"/>
      <c r="H764" s="52"/>
      <c r="I764" s="52"/>
    </row>
    <row r="765" spans="2:12" ht="10.5" customHeight="1" x14ac:dyDescent="0.2">
      <c r="B765" s="618">
        <v>2010</v>
      </c>
      <c r="C765" s="923">
        <v>100</v>
      </c>
      <c r="D765" s="923">
        <v>100</v>
      </c>
      <c r="E765" s="923">
        <v>100</v>
      </c>
      <c r="F765" s="923">
        <v>100</v>
      </c>
      <c r="G765" s="923">
        <v>100</v>
      </c>
      <c r="H765" s="52"/>
      <c r="I765" s="52"/>
    </row>
    <row r="766" spans="2:12" ht="10.5" customHeight="1" x14ac:dyDescent="0.2">
      <c r="B766" s="617">
        <v>2011</v>
      </c>
      <c r="C766" s="923">
        <v>108.1</v>
      </c>
      <c r="D766" s="923">
        <v>115.5</v>
      </c>
      <c r="E766" s="923">
        <v>110.3</v>
      </c>
      <c r="F766" s="923">
        <v>107.4</v>
      </c>
      <c r="G766" s="923">
        <v>110.8</v>
      </c>
      <c r="H766" s="52"/>
      <c r="I766" s="52"/>
    </row>
    <row r="767" spans="2:12" ht="10.5" customHeight="1" x14ac:dyDescent="0.2">
      <c r="B767" s="1036" t="s">
        <v>1315</v>
      </c>
      <c r="C767" s="923">
        <v>114.5</v>
      </c>
      <c r="D767" s="923">
        <v>133.30000000000001</v>
      </c>
      <c r="E767" s="923">
        <v>123.7</v>
      </c>
      <c r="F767" s="923">
        <v>117.7</v>
      </c>
      <c r="G767" s="923">
        <v>123</v>
      </c>
      <c r="H767" s="52"/>
      <c r="I767" s="52"/>
    </row>
    <row r="768" spans="2:12" ht="10.5" customHeight="1" x14ac:dyDescent="0.2">
      <c r="B768" s="1138" t="s">
        <v>1355</v>
      </c>
      <c r="C768" s="923">
        <v>126.3</v>
      </c>
      <c r="D768" s="923">
        <v>141.6</v>
      </c>
      <c r="E768" s="923">
        <v>131.4</v>
      </c>
      <c r="F768" s="923">
        <v>126.2</v>
      </c>
      <c r="G768" s="923">
        <v>132.19999999999999</v>
      </c>
      <c r="H768" s="52"/>
      <c r="I768" s="52"/>
    </row>
    <row r="769" spans="2:9" ht="10.5" customHeight="1" x14ac:dyDescent="0.2">
      <c r="B769" s="1218" t="s">
        <v>1358</v>
      </c>
      <c r="C769" s="923">
        <v>139</v>
      </c>
      <c r="D769" s="923">
        <v>151.1</v>
      </c>
      <c r="E769" s="923">
        <v>139</v>
      </c>
      <c r="F769" s="923">
        <v>138.9</v>
      </c>
      <c r="G769" s="923">
        <v>142.5</v>
      </c>
      <c r="H769" s="52"/>
      <c r="I769" s="52"/>
    </row>
    <row r="770" spans="2:9" ht="10.5" customHeight="1" x14ac:dyDescent="0.2">
      <c r="B770" s="1218"/>
      <c r="C770" s="923"/>
      <c r="D770" s="923"/>
      <c r="E770" s="923"/>
      <c r="F770" s="923"/>
      <c r="G770" s="923"/>
      <c r="H770" s="52"/>
      <c r="I770" s="52"/>
    </row>
    <row r="771" spans="2:9" ht="10.5" customHeight="1" x14ac:dyDescent="0.2">
      <c r="B771" s="1378" t="s">
        <v>1403</v>
      </c>
      <c r="C771" s="923">
        <v>148.6</v>
      </c>
      <c r="D771" s="923">
        <v>159.80000000000001</v>
      </c>
      <c r="E771" s="923">
        <v>143.69999999999999</v>
      </c>
      <c r="F771" s="923">
        <v>146.5</v>
      </c>
      <c r="G771" s="923">
        <v>150.19999999999999</v>
      </c>
      <c r="H771" s="52"/>
      <c r="I771" s="52"/>
    </row>
    <row r="772" spans="2:9" ht="10.5" customHeight="1" x14ac:dyDescent="0.2">
      <c r="B772" s="1451" t="s">
        <v>1422</v>
      </c>
      <c r="C772" s="923">
        <v>165.9</v>
      </c>
      <c r="D772" s="923">
        <v>169.8</v>
      </c>
      <c r="E772" s="923">
        <v>154.69999999999999</v>
      </c>
      <c r="F772" s="923">
        <v>156.19999999999999</v>
      </c>
      <c r="G772" s="923">
        <v>162.6</v>
      </c>
      <c r="H772" s="52"/>
      <c r="I772" s="52"/>
    </row>
    <row r="773" spans="2:9" ht="10.5" customHeight="1" x14ac:dyDescent="0.2">
      <c r="B773" s="492" t="s">
        <v>1481</v>
      </c>
      <c r="C773" s="924">
        <v>171.6</v>
      </c>
      <c r="D773" s="924">
        <v>179.9</v>
      </c>
      <c r="E773" s="924">
        <v>158.9</v>
      </c>
      <c r="F773" s="924">
        <v>159.1</v>
      </c>
      <c r="G773" s="924">
        <v>168.8</v>
      </c>
      <c r="H773" s="52"/>
      <c r="I773" s="52"/>
    </row>
    <row r="774" spans="2:9" ht="6" customHeight="1" x14ac:dyDescent="0.2">
      <c r="B774" s="1237"/>
      <c r="C774" s="1361"/>
      <c r="D774" s="1361"/>
      <c r="E774" s="1361"/>
      <c r="F774" s="1361"/>
      <c r="G774" s="1361"/>
      <c r="H774" s="52"/>
      <c r="I774" s="52"/>
    </row>
    <row r="775" spans="2:9" ht="10.5" customHeight="1" x14ac:dyDescent="0.2">
      <c r="B775" s="1241" t="s">
        <v>1165</v>
      </c>
      <c r="C775" s="52"/>
      <c r="D775" s="52"/>
      <c r="E775" s="52"/>
      <c r="F775" s="52"/>
      <c r="G775" s="52"/>
      <c r="H775" s="52"/>
      <c r="I775" s="52"/>
    </row>
    <row r="776" spans="2:9" ht="10.5" customHeight="1" x14ac:dyDescent="0.2">
      <c r="B776" s="1241" t="s">
        <v>1166</v>
      </c>
      <c r="C776" s="52"/>
      <c r="D776" s="52"/>
      <c r="E776" s="52"/>
      <c r="F776" s="52"/>
      <c r="G776" s="52"/>
      <c r="H776" s="52"/>
      <c r="I776" s="52"/>
    </row>
    <row r="777" spans="2:9" ht="10.5" customHeight="1" x14ac:dyDescent="0.2">
      <c r="B777" s="1241" t="s">
        <v>982</v>
      </c>
      <c r="C777" s="52"/>
      <c r="D777" s="52"/>
      <c r="E777" s="52"/>
      <c r="F777" s="52"/>
      <c r="G777" s="52"/>
      <c r="H777" s="52"/>
      <c r="I777" s="52"/>
    </row>
    <row r="778" spans="2:9" ht="10.5" customHeight="1" x14ac:dyDescent="0.2">
      <c r="B778" s="1241" t="s">
        <v>981</v>
      </c>
      <c r="C778" s="52"/>
      <c r="D778" s="52"/>
      <c r="E778" s="52"/>
      <c r="F778" s="52"/>
      <c r="G778" s="52"/>
      <c r="H778" s="52"/>
      <c r="I778" s="52"/>
    </row>
    <row r="779" spans="2:9" ht="10.5" customHeight="1" x14ac:dyDescent="0.2">
      <c r="B779" s="1241" t="s">
        <v>1167</v>
      </c>
      <c r="C779" s="48"/>
      <c r="D779" s="48"/>
      <c r="E779" s="48"/>
      <c r="F779" s="48"/>
      <c r="G779" s="48"/>
      <c r="H779" s="52"/>
      <c r="I779" s="52"/>
    </row>
    <row r="780" spans="2:9" ht="10.5" customHeight="1" x14ac:dyDescent="0.2">
      <c r="B780" s="1241" t="s">
        <v>983</v>
      </c>
      <c r="C780" s="48"/>
      <c r="D780" s="48"/>
      <c r="E780" s="48"/>
      <c r="F780" s="48"/>
      <c r="G780" s="48"/>
      <c r="H780" s="52"/>
      <c r="I780" s="52"/>
    </row>
    <row r="781" spans="2:9" ht="10.5" customHeight="1" x14ac:dyDescent="0.2">
      <c r="B781" s="48"/>
      <c r="C781" s="48"/>
      <c r="D781" s="48"/>
      <c r="E781" s="48"/>
      <c r="F781" s="48"/>
      <c r="G781" s="48"/>
      <c r="H781" s="52"/>
      <c r="I781" s="52"/>
    </row>
    <row r="782" spans="2:9" ht="10.5" customHeight="1" x14ac:dyDescent="0.2">
      <c r="B782" s="48"/>
      <c r="C782" s="48"/>
      <c r="D782" s="48"/>
      <c r="E782" s="48"/>
      <c r="F782" s="48"/>
      <c r="G782" s="48"/>
      <c r="H782" s="52"/>
      <c r="I782" s="52"/>
    </row>
    <row r="783" spans="2:9" ht="10.5" customHeight="1" x14ac:dyDescent="0.2"/>
    <row r="784" spans="2:9" ht="10.5" customHeight="1" x14ac:dyDescent="0.2"/>
    <row r="785" spans="2:9" ht="10.5" customHeight="1" x14ac:dyDescent="0.2"/>
    <row r="786" spans="2:9" ht="10.5" customHeight="1" x14ac:dyDescent="0.2"/>
    <row r="787" spans="2:9" ht="10.5" customHeight="1" x14ac:dyDescent="0.2"/>
    <row r="788" spans="2:9" ht="10.5" customHeight="1" x14ac:dyDescent="0.2"/>
    <row r="789" spans="2:9" ht="10.5" customHeight="1" x14ac:dyDescent="0.2"/>
    <row r="790" spans="2:9" ht="10.5" customHeight="1" x14ac:dyDescent="0.2"/>
    <row r="791" spans="2:9" ht="10.5" customHeight="1" x14ac:dyDescent="0.2"/>
    <row r="792" spans="2:9" ht="10.5" customHeight="1" x14ac:dyDescent="0.2"/>
    <row r="793" spans="2:9" ht="10.5" customHeight="1" x14ac:dyDescent="0.2"/>
    <row r="794" spans="2:9" ht="10.5" customHeight="1" x14ac:dyDescent="0.2">
      <c r="B794" s="48"/>
      <c r="C794" s="48"/>
      <c r="D794" s="48"/>
      <c r="E794" s="48"/>
      <c r="F794" s="48"/>
      <c r="G794" s="48"/>
      <c r="H794" s="52"/>
      <c r="I794" s="52"/>
    </row>
    <row r="795" spans="2:9" ht="10.5" customHeight="1" x14ac:dyDescent="0.2">
      <c r="B795" s="48"/>
      <c r="C795" s="48"/>
      <c r="D795" s="48"/>
      <c r="E795" s="48"/>
      <c r="F795" s="48"/>
      <c r="G795" s="48"/>
      <c r="H795" s="52"/>
      <c r="I795" s="52"/>
    </row>
    <row r="796" spans="2:9" ht="10.5" customHeight="1" x14ac:dyDescent="0.2">
      <c r="B796" s="48"/>
      <c r="C796" s="48"/>
      <c r="D796" s="48"/>
      <c r="E796" s="48"/>
      <c r="F796" s="48"/>
      <c r="G796" s="48"/>
      <c r="H796" s="52"/>
      <c r="I796" s="52"/>
    </row>
    <row r="797" spans="2:9" ht="10.5" customHeight="1" x14ac:dyDescent="0.2">
      <c r="B797" s="48"/>
      <c r="C797" s="48"/>
      <c r="D797" s="48"/>
      <c r="E797" s="48"/>
      <c r="F797" s="48"/>
      <c r="G797" s="48"/>
      <c r="H797" s="52"/>
      <c r="I797" s="52"/>
    </row>
    <row r="798" spans="2:9" ht="10.5" customHeight="1" x14ac:dyDescent="0.2">
      <c r="B798" s="48"/>
      <c r="C798" s="48"/>
      <c r="D798" s="48"/>
      <c r="E798" s="48"/>
      <c r="F798" s="48"/>
      <c r="G798" s="48"/>
      <c r="H798" s="52"/>
      <c r="I798" s="52"/>
    </row>
    <row r="799" spans="2:9" ht="10.5" customHeight="1" x14ac:dyDescent="0.2">
      <c r="B799" s="48"/>
      <c r="C799" s="48"/>
      <c r="D799" s="48"/>
      <c r="E799" s="48"/>
      <c r="F799" s="48"/>
      <c r="G799" s="48"/>
      <c r="H799" s="52"/>
      <c r="I799" s="52"/>
    </row>
    <row r="800" spans="2:9" ht="10.5" customHeight="1" x14ac:dyDescent="0.2">
      <c r="B800" s="48"/>
      <c r="C800" s="48"/>
      <c r="D800" s="48"/>
      <c r="E800" s="48"/>
      <c r="F800" s="48"/>
      <c r="G800" s="48"/>
      <c r="H800" s="52"/>
      <c r="I800" s="52"/>
    </row>
    <row r="801" spans="2:9" ht="10.5" customHeight="1" x14ac:dyDescent="0.2">
      <c r="B801" s="48"/>
      <c r="C801" s="48"/>
      <c r="D801" s="48"/>
      <c r="E801" s="48"/>
      <c r="F801" s="48"/>
      <c r="G801" s="48"/>
      <c r="H801" s="52"/>
      <c r="I801" s="52"/>
    </row>
    <row r="802" spans="2:9" ht="10.5" customHeight="1" x14ac:dyDescent="0.2">
      <c r="B802" s="48"/>
      <c r="C802" s="48"/>
      <c r="D802" s="48"/>
      <c r="E802" s="48"/>
      <c r="F802" s="48"/>
      <c r="G802" s="48"/>
      <c r="H802" s="52"/>
      <c r="I802" s="52"/>
    </row>
    <row r="803" spans="2:9" ht="10.5" customHeight="1" x14ac:dyDescent="0.2">
      <c r="C803" s="52"/>
      <c r="D803" s="52"/>
      <c r="E803" s="52"/>
      <c r="F803" s="52"/>
      <c r="G803" s="52"/>
      <c r="H803" s="155">
        <v>99</v>
      </c>
      <c r="I803" s="52"/>
    </row>
    <row r="804" spans="2:9" ht="10.5" customHeight="1" x14ac:dyDescent="0.2">
      <c r="C804" s="52"/>
      <c r="D804" s="52"/>
      <c r="E804" s="52"/>
      <c r="F804" s="52"/>
      <c r="G804" s="52"/>
      <c r="H804" s="155"/>
      <c r="I804" s="52"/>
    </row>
    <row r="805" spans="2:9" ht="10.5" customHeight="1" x14ac:dyDescent="0.2">
      <c r="C805" s="52"/>
      <c r="D805" s="52"/>
      <c r="E805" s="52"/>
      <c r="F805" s="52"/>
      <c r="G805" s="52"/>
      <c r="H805" s="155"/>
      <c r="I805" s="52"/>
    </row>
    <row r="806" spans="2:9" x14ac:dyDescent="0.2">
      <c r="B806" s="60" t="s">
        <v>897</v>
      </c>
      <c r="C806" s="52"/>
      <c r="D806" s="52"/>
      <c r="E806" s="52"/>
      <c r="F806" s="52"/>
      <c r="G806" s="52"/>
      <c r="H806" s="52"/>
      <c r="I806" s="52"/>
    </row>
    <row r="807" spans="2:9" ht="46.5" customHeight="1" x14ac:dyDescent="0.2">
      <c r="B807" s="1756" t="s">
        <v>592</v>
      </c>
      <c r="C807" s="1250" t="s">
        <v>1471</v>
      </c>
      <c r="D807" s="1250" t="s">
        <v>1472</v>
      </c>
      <c r="E807" s="1250" t="s">
        <v>1473</v>
      </c>
      <c r="F807" s="1250" t="s">
        <v>1475</v>
      </c>
      <c r="G807" s="1250" t="s">
        <v>1474</v>
      </c>
      <c r="H807" s="397" t="s">
        <v>644</v>
      </c>
      <c r="I807" s="1250" t="s">
        <v>1461</v>
      </c>
    </row>
    <row r="808" spans="2:9" x14ac:dyDescent="0.2">
      <c r="B808" s="1758"/>
      <c r="C808" s="2022" t="s">
        <v>1417</v>
      </c>
      <c r="D808" s="2023"/>
      <c r="E808" s="2023"/>
      <c r="F808" s="2023"/>
      <c r="G808" s="2023"/>
      <c r="H808" s="2023"/>
      <c r="I808" s="2024"/>
    </row>
    <row r="809" spans="2:9" x14ac:dyDescent="0.2">
      <c r="B809" s="402" t="s">
        <v>977</v>
      </c>
      <c r="C809" s="306">
        <v>9</v>
      </c>
      <c r="D809" s="259">
        <v>15</v>
      </c>
      <c r="E809" s="259">
        <v>36</v>
      </c>
      <c r="F809" s="259">
        <v>9</v>
      </c>
      <c r="G809" s="259">
        <v>8</v>
      </c>
      <c r="H809" s="259">
        <v>14</v>
      </c>
      <c r="I809" s="259">
        <v>100</v>
      </c>
    </row>
    <row r="810" spans="2:9" ht="10.5" customHeight="1" x14ac:dyDescent="0.2">
      <c r="B810" s="399">
        <v>1980</v>
      </c>
      <c r="C810" s="922">
        <v>3.7</v>
      </c>
      <c r="D810" s="921">
        <v>5.0999999999999996</v>
      </c>
      <c r="E810" s="921">
        <v>4.2</v>
      </c>
      <c r="F810" s="921">
        <v>6.5</v>
      </c>
      <c r="G810" s="921">
        <v>7.5</v>
      </c>
      <c r="H810" s="921">
        <v>4.2</v>
      </c>
      <c r="I810" s="921">
        <v>4.8</v>
      </c>
    </row>
    <row r="811" spans="2:9" ht="10.5" customHeight="1" x14ac:dyDescent="0.2">
      <c r="B811" s="399">
        <v>1981</v>
      </c>
      <c r="C811" s="922">
        <v>4</v>
      </c>
      <c r="D811" s="921">
        <v>5.3</v>
      </c>
      <c r="E811" s="921">
        <v>4.8</v>
      </c>
      <c r="F811" s="921">
        <v>7</v>
      </c>
      <c r="G811" s="921">
        <v>8.6</v>
      </c>
      <c r="H811" s="921">
        <v>4.9000000000000004</v>
      </c>
      <c r="I811" s="921">
        <v>5.3</v>
      </c>
    </row>
    <row r="812" spans="2:9" ht="10.5" customHeight="1" x14ac:dyDescent="0.2">
      <c r="B812" s="399">
        <v>1982</v>
      </c>
      <c r="C812" s="922">
        <v>4.4000000000000004</v>
      </c>
      <c r="D812" s="921">
        <v>6.2</v>
      </c>
      <c r="E812" s="921">
        <v>5.7</v>
      </c>
      <c r="F812" s="921">
        <v>8.4</v>
      </c>
      <c r="G812" s="921">
        <v>9.5</v>
      </c>
      <c r="H812" s="921">
        <v>5.9</v>
      </c>
      <c r="I812" s="921">
        <v>6.1</v>
      </c>
    </row>
    <row r="813" spans="2:9" ht="10.5" customHeight="1" x14ac:dyDescent="0.2">
      <c r="B813" s="399">
        <v>1983</v>
      </c>
      <c r="C813" s="922">
        <v>5</v>
      </c>
      <c r="D813" s="921">
        <v>6.1</v>
      </c>
      <c r="E813" s="921">
        <v>7.1</v>
      </c>
      <c r="F813" s="921">
        <v>9.4</v>
      </c>
      <c r="G813" s="921">
        <v>10.199999999999999</v>
      </c>
      <c r="H813" s="921">
        <v>6.8</v>
      </c>
      <c r="I813" s="921">
        <v>6.9</v>
      </c>
    </row>
    <row r="814" spans="2:9" ht="10.5" customHeight="1" x14ac:dyDescent="0.2">
      <c r="B814" s="399">
        <v>1984</v>
      </c>
      <c r="C814" s="922">
        <v>5.4</v>
      </c>
      <c r="D814" s="921">
        <v>5.7</v>
      </c>
      <c r="E814" s="921">
        <v>7.7</v>
      </c>
      <c r="F814" s="921">
        <v>10.3</v>
      </c>
      <c r="G814" s="921">
        <v>11</v>
      </c>
      <c r="H814" s="921">
        <v>7.2</v>
      </c>
      <c r="I814" s="921">
        <v>7.3</v>
      </c>
    </row>
    <row r="815" spans="2:9" ht="10.5" customHeight="1" x14ac:dyDescent="0.2">
      <c r="B815" s="399"/>
      <c r="C815" s="922"/>
      <c r="D815" s="921"/>
      <c r="E815" s="921"/>
      <c r="F815" s="921"/>
      <c r="G815" s="921"/>
      <c r="H815" s="921"/>
      <c r="I815" s="921"/>
    </row>
    <row r="816" spans="2:9" ht="10.5" customHeight="1" x14ac:dyDescent="0.2">
      <c r="B816" s="399">
        <v>1985</v>
      </c>
      <c r="C816" s="922">
        <v>7.2</v>
      </c>
      <c r="D816" s="921">
        <v>7.2</v>
      </c>
      <c r="E816" s="921">
        <v>8.4</v>
      </c>
      <c r="F816" s="921">
        <v>12.8</v>
      </c>
      <c r="G816" s="921">
        <v>11.6</v>
      </c>
      <c r="H816" s="921">
        <v>8.1</v>
      </c>
      <c r="I816" s="921">
        <v>8.6</v>
      </c>
    </row>
    <row r="817" spans="2:9" ht="10.5" customHeight="1" x14ac:dyDescent="0.2">
      <c r="B817" s="399">
        <v>1986</v>
      </c>
      <c r="C817" s="922">
        <v>8.4</v>
      </c>
      <c r="D817" s="921">
        <v>7.8</v>
      </c>
      <c r="E817" s="921">
        <v>9.3000000000000007</v>
      </c>
      <c r="F817" s="921">
        <v>15.9</v>
      </c>
      <c r="G817" s="921">
        <v>15</v>
      </c>
      <c r="H817" s="921">
        <v>10.199999999999999</v>
      </c>
      <c r="I817" s="921">
        <v>9.9</v>
      </c>
    </row>
    <row r="818" spans="2:9" ht="10.5" customHeight="1" x14ac:dyDescent="0.2">
      <c r="B818" s="399">
        <v>1987</v>
      </c>
      <c r="C818" s="922">
        <v>8.3000000000000007</v>
      </c>
      <c r="D818" s="921">
        <v>7.1</v>
      </c>
      <c r="E818" s="921">
        <v>10.199999999999999</v>
      </c>
      <c r="F818" s="921">
        <v>17.100000000000001</v>
      </c>
      <c r="G818" s="921">
        <v>17.3</v>
      </c>
      <c r="H818" s="921">
        <v>11.5</v>
      </c>
      <c r="I818" s="921">
        <v>10.3</v>
      </c>
    </row>
    <row r="819" spans="2:9" ht="10.5" customHeight="1" x14ac:dyDescent="0.2">
      <c r="B819" s="399">
        <v>1988</v>
      </c>
      <c r="C819" s="922">
        <v>10.3</v>
      </c>
      <c r="D819" s="921">
        <v>7.6</v>
      </c>
      <c r="E819" s="921">
        <v>10.8</v>
      </c>
      <c r="F819" s="921">
        <v>18.3</v>
      </c>
      <c r="G819" s="921">
        <v>20.6</v>
      </c>
      <c r="H819" s="921">
        <v>12.5</v>
      </c>
      <c r="I819" s="921">
        <v>11.5</v>
      </c>
    </row>
    <row r="820" spans="2:9" ht="10.5" customHeight="1" x14ac:dyDescent="0.2">
      <c r="B820" s="399">
        <v>1989</v>
      </c>
      <c r="C820" s="922">
        <v>12.3</v>
      </c>
      <c r="D820" s="921">
        <v>10</v>
      </c>
      <c r="E820" s="921">
        <v>12.4</v>
      </c>
      <c r="F820" s="921">
        <v>20.399999999999999</v>
      </c>
      <c r="G820" s="921">
        <v>23.2</v>
      </c>
      <c r="H820" s="921">
        <v>15.7</v>
      </c>
      <c r="I820" s="921">
        <v>13.9</v>
      </c>
    </row>
    <row r="821" spans="2:9" ht="10.5" customHeight="1" x14ac:dyDescent="0.2">
      <c r="B821" s="399"/>
      <c r="C821" s="922"/>
      <c r="D821" s="921"/>
      <c r="E821" s="921"/>
      <c r="F821" s="921"/>
      <c r="G821" s="921"/>
      <c r="H821" s="921"/>
      <c r="I821" s="921"/>
    </row>
    <row r="822" spans="2:9" ht="10.5" customHeight="1" x14ac:dyDescent="0.2">
      <c r="B822" s="399">
        <v>1990</v>
      </c>
      <c r="C822" s="922">
        <v>13.2</v>
      </c>
      <c r="D822" s="921">
        <v>11.4</v>
      </c>
      <c r="E822" s="921">
        <v>13.9</v>
      </c>
      <c r="F822" s="921">
        <v>23</v>
      </c>
      <c r="G822" s="921">
        <v>26.7</v>
      </c>
      <c r="H822" s="921">
        <v>17.8</v>
      </c>
      <c r="I822" s="921">
        <v>15.5</v>
      </c>
    </row>
    <row r="823" spans="2:9" ht="10.5" customHeight="1" x14ac:dyDescent="0.2">
      <c r="B823" s="399">
        <v>1991</v>
      </c>
      <c r="C823" s="922">
        <v>14.5</v>
      </c>
      <c r="D823" s="921">
        <v>13.9</v>
      </c>
      <c r="E823" s="921">
        <v>15.4</v>
      </c>
      <c r="F823" s="921">
        <v>26.9</v>
      </c>
      <c r="G823" s="921">
        <v>28.2</v>
      </c>
      <c r="H823" s="921">
        <v>19.399999999999999</v>
      </c>
      <c r="I823" s="921">
        <v>17.5</v>
      </c>
    </row>
    <row r="824" spans="2:9" ht="10.5" customHeight="1" x14ac:dyDescent="0.2">
      <c r="B824" s="399">
        <v>1992</v>
      </c>
      <c r="C824" s="922">
        <v>14.5</v>
      </c>
      <c r="D824" s="921">
        <v>15.1</v>
      </c>
      <c r="E824" s="921">
        <v>16.7</v>
      </c>
      <c r="F824" s="921">
        <v>28.6</v>
      </c>
      <c r="G824" s="921">
        <v>29.7</v>
      </c>
      <c r="H824" s="921">
        <v>21</v>
      </c>
      <c r="I824" s="921">
        <v>18.600000000000001</v>
      </c>
    </row>
    <row r="825" spans="2:9" ht="10.5" customHeight="1" x14ac:dyDescent="0.2">
      <c r="B825" s="399">
        <v>1993</v>
      </c>
      <c r="C825" s="922">
        <v>15.6</v>
      </c>
      <c r="D825" s="921">
        <v>16.600000000000001</v>
      </c>
      <c r="E825" s="921">
        <v>18.7</v>
      </c>
      <c r="F825" s="921">
        <v>30.2</v>
      </c>
      <c r="G825" s="921">
        <v>32.700000000000003</v>
      </c>
      <c r="H825" s="921">
        <v>23</v>
      </c>
      <c r="I825" s="921">
        <v>20.399999999999999</v>
      </c>
    </row>
    <row r="826" spans="2:9" ht="10.5" customHeight="1" x14ac:dyDescent="0.2">
      <c r="B826" s="399">
        <v>1994</v>
      </c>
      <c r="C826" s="922">
        <v>17.399999999999999</v>
      </c>
      <c r="D826" s="921">
        <v>18</v>
      </c>
      <c r="E826" s="921">
        <v>19.7</v>
      </c>
      <c r="F826" s="921">
        <v>32.4</v>
      </c>
      <c r="G826" s="921">
        <v>35.799999999999997</v>
      </c>
      <c r="H826" s="921">
        <v>24.1</v>
      </c>
      <c r="I826" s="921">
        <v>21.9</v>
      </c>
    </row>
    <row r="827" spans="2:9" ht="10.5" customHeight="1" x14ac:dyDescent="0.2">
      <c r="B827" s="399"/>
      <c r="C827" s="922"/>
      <c r="D827" s="921"/>
      <c r="E827" s="921"/>
      <c r="F827" s="921"/>
      <c r="G827" s="921"/>
      <c r="H827" s="921"/>
      <c r="I827" s="921"/>
    </row>
    <row r="828" spans="2:9" ht="10.5" customHeight="1" x14ac:dyDescent="0.2">
      <c r="B828" s="399">
        <v>1995</v>
      </c>
      <c r="C828" s="922">
        <v>20.5</v>
      </c>
      <c r="D828" s="921">
        <v>18.7</v>
      </c>
      <c r="E828" s="921">
        <v>21.1</v>
      </c>
      <c r="F828" s="921">
        <v>34.6</v>
      </c>
      <c r="G828" s="921">
        <v>40.4</v>
      </c>
      <c r="H828" s="921">
        <v>25.6</v>
      </c>
      <c r="I828" s="921">
        <v>23.8</v>
      </c>
    </row>
    <row r="829" spans="2:9" ht="10.5" customHeight="1" x14ac:dyDescent="0.2">
      <c r="B829" s="399">
        <v>1996</v>
      </c>
      <c r="C829" s="922">
        <v>22.3</v>
      </c>
      <c r="D829" s="921">
        <v>23.1</v>
      </c>
      <c r="E829" s="921">
        <v>24.3</v>
      </c>
      <c r="F829" s="921">
        <v>39.9</v>
      </c>
      <c r="G829" s="921">
        <v>50.2</v>
      </c>
      <c r="H829" s="921">
        <v>26.9</v>
      </c>
      <c r="I829" s="921">
        <v>27.5</v>
      </c>
    </row>
    <row r="830" spans="2:9" ht="10.5" customHeight="1" x14ac:dyDescent="0.2">
      <c r="B830" s="399">
        <v>1997</v>
      </c>
      <c r="C830" s="922">
        <v>24.8</v>
      </c>
      <c r="D830" s="921">
        <v>26.8</v>
      </c>
      <c r="E830" s="921">
        <v>26.6</v>
      </c>
      <c r="F830" s="921">
        <v>49.1</v>
      </c>
      <c r="G830" s="921">
        <v>52.5</v>
      </c>
      <c r="H830" s="921">
        <v>29.7</v>
      </c>
      <c r="I830" s="921">
        <v>29.6</v>
      </c>
    </row>
    <row r="831" spans="2:9" ht="10.5" customHeight="1" x14ac:dyDescent="0.2">
      <c r="B831" s="399">
        <v>1998</v>
      </c>
      <c r="C831" s="922">
        <v>24.7</v>
      </c>
      <c r="D831" s="921">
        <v>25.2</v>
      </c>
      <c r="E831" s="921">
        <v>27</v>
      </c>
      <c r="F831" s="921">
        <v>49.6</v>
      </c>
      <c r="G831" s="921">
        <v>47.8</v>
      </c>
      <c r="H831" s="921">
        <v>32.6</v>
      </c>
      <c r="I831" s="921">
        <v>29.8</v>
      </c>
    </row>
    <row r="832" spans="2:9" ht="10.5" customHeight="1" x14ac:dyDescent="0.2">
      <c r="B832" s="399">
        <v>1999</v>
      </c>
      <c r="C832" s="922">
        <v>25.3</v>
      </c>
      <c r="D832" s="921">
        <v>31.3</v>
      </c>
      <c r="E832" s="921">
        <v>28.2</v>
      </c>
      <c r="F832" s="921">
        <v>51.3</v>
      </c>
      <c r="G832" s="921">
        <v>48.8</v>
      </c>
      <c r="H832" s="921">
        <v>34.700000000000003</v>
      </c>
      <c r="I832" s="921">
        <v>31.2</v>
      </c>
    </row>
    <row r="833" spans="2:13" ht="10.5" customHeight="1" x14ac:dyDescent="0.2">
      <c r="B833" s="399"/>
      <c r="C833" s="922"/>
      <c r="D833" s="921"/>
      <c r="E833" s="921"/>
      <c r="F833" s="921"/>
      <c r="G833" s="921"/>
      <c r="H833" s="921"/>
      <c r="I833" s="921"/>
    </row>
    <row r="834" spans="2:13" ht="10.5" customHeight="1" x14ac:dyDescent="0.2">
      <c r="B834" s="399">
        <v>2000</v>
      </c>
      <c r="C834" s="922">
        <v>30.6</v>
      </c>
      <c r="D834" s="921">
        <v>35.799999999999997</v>
      </c>
      <c r="E834" s="921">
        <v>34.9</v>
      </c>
      <c r="F834" s="921">
        <v>57.1</v>
      </c>
      <c r="G834" s="921">
        <v>56.5</v>
      </c>
      <c r="H834" s="921">
        <v>49.5</v>
      </c>
      <c r="I834" s="921">
        <v>39.5</v>
      </c>
    </row>
    <row r="835" spans="2:13" ht="10.5" customHeight="1" x14ac:dyDescent="0.2">
      <c r="B835" s="399">
        <v>2001</v>
      </c>
      <c r="C835" s="922">
        <v>38</v>
      </c>
      <c r="D835" s="921">
        <v>42.1</v>
      </c>
      <c r="E835" s="921">
        <v>38.200000000000003</v>
      </c>
      <c r="F835" s="921">
        <v>59.1</v>
      </c>
      <c r="G835" s="921">
        <v>61.5</v>
      </c>
      <c r="H835" s="921">
        <v>51.1</v>
      </c>
      <c r="I835" s="921">
        <v>43.7</v>
      </c>
    </row>
    <row r="836" spans="2:13" ht="10.5" customHeight="1" x14ac:dyDescent="0.2">
      <c r="B836" s="399">
        <v>2002</v>
      </c>
      <c r="C836" s="922">
        <v>45.8</v>
      </c>
      <c r="D836" s="921">
        <v>47.4</v>
      </c>
      <c r="E836" s="921">
        <v>48.5</v>
      </c>
      <c r="F836" s="921">
        <v>66</v>
      </c>
      <c r="G836" s="921">
        <v>62.4</v>
      </c>
      <c r="H836" s="921">
        <v>56.8</v>
      </c>
      <c r="I836" s="921">
        <v>50.9</v>
      </c>
    </row>
    <row r="837" spans="2:13" ht="10.5" customHeight="1" x14ac:dyDescent="0.2">
      <c r="B837" s="399">
        <v>2003</v>
      </c>
      <c r="C837" s="922">
        <v>44.5</v>
      </c>
      <c r="D837" s="922">
        <v>50.1</v>
      </c>
      <c r="E837" s="922">
        <v>50.9</v>
      </c>
      <c r="F837" s="922">
        <v>63.3</v>
      </c>
      <c r="G837" s="922">
        <v>63.4</v>
      </c>
      <c r="H837" s="922">
        <v>61.6</v>
      </c>
      <c r="I837" s="922">
        <v>53.1</v>
      </c>
      <c r="M837" s="59"/>
    </row>
    <row r="838" spans="2:13" ht="10.5" customHeight="1" x14ac:dyDescent="0.2">
      <c r="B838" s="399">
        <v>2004</v>
      </c>
      <c r="C838" s="922">
        <v>44.3</v>
      </c>
      <c r="D838" s="922">
        <v>54.3</v>
      </c>
      <c r="E838" s="922">
        <v>51.1</v>
      </c>
      <c r="F838" s="922">
        <v>60</v>
      </c>
      <c r="G838" s="922">
        <v>65.099999999999994</v>
      </c>
      <c r="H838" s="922">
        <v>62.2</v>
      </c>
      <c r="I838" s="922">
        <v>54.1</v>
      </c>
    </row>
    <row r="839" spans="2:13" ht="10.5" customHeight="1" x14ac:dyDescent="0.2">
      <c r="B839" s="399"/>
      <c r="C839" s="922"/>
      <c r="D839" s="922"/>
      <c r="E839" s="922"/>
      <c r="F839" s="922"/>
      <c r="G839" s="922"/>
      <c r="H839" s="922"/>
      <c r="I839" s="922"/>
    </row>
    <row r="840" spans="2:13" ht="10.5" customHeight="1" x14ac:dyDescent="0.2">
      <c r="B840" s="399">
        <v>2005</v>
      </c>
      <c r="C840" s="922">
        <v>47.5</v>
      </c>
      <c r="D840" s="922">
        <v>54.7</v>
      </c>
      <c r="E840" s="922">
        <v>50.4</v>
      </c>
      <c r="F840" s="922">
        <v>59.4</v>
      </c>
      <c r="G840" s="922">
        <v>65.2</v>
      </c>
      <c r="H840" s="922">
        <v>64.099999999999994</v>
      </c>
      <c r="I840" s="922">
        <v>54.5</v>
      </c>
    </row>
    <row r="841" spans="2:13" ht="10.5" customHeight="1" x14ac:dyDescent="0.2">
      <c r="B841" s="399">
        <v>2006</v>
      </c>
      <c r="C841" s="922">
        <v>48.5</v>
      </c>
      <c r="D841" s="922">
        <v>59.3</v>
      </c>
      <c r="E841" s="922">
        <v>53.8</v>
      </c>
      <c r="F841" s="922">
        <v>61.9</v>
      </c>
      <c r="G841" s="922">
        <v>67.599999999999994</v>
      </c>
      <c r="H841" s="922">
        <v>68.400000000000006</v>
      </c>
      <c r="I841" s="922">
        <v>57.9</v>
      </c>
    </row>
    <row r="842" spans="2:13" ht="10.5" customHeight="1" x14ac:dyDescent="0.2">
      <c r="B842" s="399">
        <v>2007</v>
      </c>
      <c r="C842" s="922">
        <v>64.400000000000006</v>
      </c>
      <c r="D842" s="922">
        <v>68.400000000000006</v>
      </c>
      <c r="E842" s="922">
        <v>59.8</v>
      </c>
      <c r="F842" s="922">
        <v>66.7</v>
      </c>
      <c r="G842" s="922">
        <v>69.8</v>
      </c>
      <c r="H842" s="922">
        <v>71</v>
      </c>
      <c r="I842" s="922">
        <v>64.3</v>
      </c>
    </row>
    <row r="843" spans="2:13" ht="10.5" customHeight="1" x14ac:dyDescent="0.2">
      <c r="B843" s="399">
        <v>2008</v>
      </c>
      <c r="C843" s="922">
        <v>76.099999999999994</v>
      </c>
      <c r="D843" s="922">
        <v>101</v>
      </c>
      <c r="E843" s="922">
        <v>74.8</v>
      </c>
      <c r="F843" s="922">
        <v>76.3</v>
      </c>
      <c r="G843" s="922">
        <v>81.8</v>
      </c>
      <c r="H843" s="922">
        <v>78.3</v>
      </c>
      <c r="I843" s="922">
        <v>79.599999999999994</v>
      </c>
    </row>
    <row r="844" spans="2:13" ht="10.5" customHeight="1" x14ac:dyDescent="0.2">
      <c r="B844" s="399">
        <v>2009</v>
      </c>
      <c r="C844" s="922">
        <v>85.4</v>
      </c>
      <c r="D844" s="922">
        <v>96.1</v>
      </c>
      <c r="E844" s="922">
        <v>87</v>
      </c>
      <c r="F844" s="922">
        <v>87.3</v>
      </c>
      <c r="G844" s="922">
        <v>88.2</v>
      </c>
      <c r="H844" s="922">
        <v>88.1</v>
      </c>
      <c r="I844" s="922">
        <v>88.2</v>
      </c>
    </row>
    <row r="845" spans="2:13" ht="10.5" customHeight="1" x14ac:dyDescent="0.2">
      <c r="B845" s="399"/>
      <c r="C845" s="922"/>
      <c r="D845" s="922"/>
      <c r="E845" s="922"/>
      <c r="F845" s="922"/>
      <c r="G845" s="922"/>
      <c r="H845" s="922"/>
      <c r="I845" s="922"/>
    </row>
    <row r="846" spans="2:13" ht="10.5" customHeight="1" x14ac:dyDescent="0.2">
      <c r="B846" s="618">
        <v>2010</v>
      </c>
      <c r="C846" s="923">
        <v>100</v>
      </c>
      <c r="D846" s="923">
        <v>100</v>
      </c>
      <c r="E846" s="923">
        <v>100</v>
      </c>
      <c r="F846" s="923">
        <v>100</v>
      </c>
      <c r="G846" s="923">
        <v>100</v>
      </c>
      <c r="H846" s="923">
        <v>100</v>
      </c>
      <c r="I846" s="923">
        <v>100</v>
      </c>
    </row>
    <row r="847" spans="2:13" ht="10.5" customHeight="1" x14ac:dyDescent="0.2">
      <c r="B847" s="617">
        <v>2011</v>
      </c>
      <c r="C847" s="923">
        <v>108.9</v>
      </c>
      <c r="D847" s="923">
        <v>104.9</v>
      </c>
      <c r="E847" s="923">
        <v>111.9</v>
      </c>
      <c r="F847" s="923">
        <v>110.2</v>
      </c>
      <c r="G847" s="923">
        <v>111.6</v>
      </c>
      <c r="H847" s="923">
        <v>113.6</v>
      </c>
      <c r="I847" s="923">
        <v>110.9</v>
      </c>
      <c r="K847" s="59"/>
    </row>
    <row r="848" spans="2:13" ht="10.5" customHeight="1" x14ac:dyDescent="0.2">
      <c r="B848" s="491" t="s">
        <v>1315</v>
      </c>
      <c r="C848" s="923">
        <v>115.4</v>
      </c>
      <c r="D848" s="923">
        <v>121.8</v>
      </c>
      <c r="E848" s="923">
        <v>129</v>
      </c>
      <c r="F848" s="923">
        <v>123.8</v>
      </c>
      <c r="G848" s="923">
        <v>128</v>
      </c>
      <c r="H848" s="923">
        <v>125.3</v>
      </c>
      <c r="I848" s="923">
        <v>126.3</v>
      </c>
    </row>
    <row r="849" spans="2:9" ht="10.5" customHeight="1" x14ac:dyDescent="0.2">
      <c r="B849" s="1138" t="s">
        <v>1355</v>
      </c>
      <c r="C849" s="923">
        <v>121.5</v>
      </c>
      <c r="D849" s="923">
        <v>129.5</v>
      </c>
      <c r="E849" s="923">
        <v>138</v>
      </c>
      <c r="F849" s="923">
        <v>131</v>
      </c>
      <c r="G849" s="923">
        <v>136.69999999999999</v>
      </c>
      <c r="H849" s="923">
        <v>132.69999999999999</v>
      </c>
      <c r="I849" s="923">
        <v>134.9</v>
      </c>
    </row>
    <row r="850" spans="2:9" ht="10.5" customHeight="1" x14ac:dyDescent="0.2">
      <c r="B850" s="1218" t="s">
        <v>1358</v>
      </c>
      <c r="C850" s="923">
        <v>124.6</v>
      </c>
      <c r="D850" s="923">
        <v>141.5</v>
      </c>
      <c r="E850" s="923">
        <v>146.4</v>
      </c>
      <c r="F850" s="923">
        <v>139</v>
      </c>
      <c r="G850" s="923">
        <v>144.9</v>
      </c>
      <c r="H850" s="923">
        <v>139</v>
      </c>
      <c r="I850" s="923">
        <v>142.9</v>
      </c>
    </row>
    <row r="851" spans="2:9" ht="10.5" customHeight="1" x14ac:dyDescent="0.2">
      <c r="B851" s="1218"/>
      <c r="C851" s="923"/>
      <c r="D851" s="923"/>
      <c r="E851" s="923"/>
      <c r="F851" s="923"/>
      <c r="G851" s="923"/>
      <c r="H851" s="923"/>
      <c r="I851" s="923"/>
    </row>
    <row r="852" spans="2:9" ht="10.5" customHeight="1" x14ac:dyDescent="0.2">
      <c r="B852" s="1378" t="s">
        <v>1403</v>
      </c>
      <c r="C852" s="923">
        <v>127.5</v>
      </c>
      <c r="D852" s="923">
        <v>136.4</v>
      </c>
      <c r="E852" s="923">
        <v>152.69999999999999</v>
      </c>
      <c r="F852" s="923">
        <v>146.1</v>
      </c>
      <c r="G852" s="923">
        <v>151</v>
      </c>
      <c r="H852" s="923">
        <v>145.69999999999999</v>
      </c>
      <c r="I852" s="923">
        <v>147.4</v>
      </c>
    </row>
    <row r="853" spans="2:9" ht="10.5" customHeight="1" x14ac:dyDescent="0.2">
      <c r="B853" s="1451" t="s">
        <v>1422</v>
      </c>
      <c r="C853" s="923">
        <v>131.4</v>
      </c>
      <c r="D853" s="923">
        <v>142.9</v>
      </c>
      <c r="E853" s="923">
        <v>163.6</v>
      </c>
      <c r="F853" s="923">
        <v>153.9</v>
      </c>
      <c r="G853" s="923">
        <v>159.19999999999999</v>
      </c>
      <c r="H853" s="923">
        <v>151.6</v>
      </c>
      <c r="I853" s="923">
        <v>155.69999999999999</v>
      </c>
    </row>
    <row r="854" spans="2:9" ht="10.5" customHeight="1" x14ac:dyDescent="0.2">
      <c r="B854" s="1455" t="s">
        <v>1481</v>
      </c>
      <c r="C854" s="924">
        <v>136.69999999999999</v>
      </c>
      <c r="D854" s="924">
        <v>146.69999999999999</v>
      </c>
      <c r="E854" s="924">
        <v>168.6</v>
      </c>
      <c r="F854" s="924">
        <v>167.6</v>
      </c>
      <c r="G854" s="924">
        <v>171.4</v>
      </c>
      <c r="H854" s="924">
        <v>158.5</v>
      </c>
      <c r="I854" s="924">
        <v>162.6</v>
      </c>
    </row>
    <row r="855" spans="2:9" ht="6" customHeight="1" x14ac:dyDescent="0.2">
      <c r="B855" s="1237"/>
      <c r="C855" s="1361"/>
      <c r="D855" s="1361"/>
      <c r="E855" s="1361"/>
      <c r="F855" s="1361"/>
      <c r="G855" s="1361"/>
      <c r="H855" s="1361"/>
      <c r="I855" s="1361"/>
    </row>
    <row r="856" spans="2:9" ht="10.5" customHeight="1" x14ac:dyDescent="0.2">
      <c r="B856" s="1241" t="s">
        <v>1476</v>
      </c>
    </row>
    <row r="857" spans="2:9" ht="10.5" customHeight="1" x14ac:dyDescent="0.2">
      <c r="B857" s="1241" t="s">
        <v>1477</v>
      </c>
      <c r="C857" s="52"/>
      <c r="D857" s="52"/>
      <c r="E857" s="52"/>
      <c r="F857" s="52"/>
      <c r="G857" s="52"/>
      <c r="H857" s="52"/>
      <c r="I857" s="52"/>
    </row>
    <row r="858" spans="2:9" ht="10.5" customHeight="1" x14ac:dyDescent="0.2">
      <c r="B858" s="1241" t="s">
        <v>1478</v>
      </c>
    </row>
    <row r="859" spans="2:9" ht="10.5" customHeight="1" x14ac:dyDescent="0.2">
      <c r="B859" s="48"/>
    </row>
    <row r="860" spans="2:9" ht="10.5" customHeight="1" x14ac:dyDescent="0.2">
      <c r="B860" s="1239"/>
    </row>
    <row r="861" spans="2:9" ht="10.5" customHeight="1" x14ac:dyDescent="0.2">
      <c r="B861" s="1239"/>
    </row>
    <row r="862" spans="2:9" ht="10.5" customHeight="1" x14ac:dyDescent="0.2">
      <c r="B862" s="1239"/>
    </row>
    <row r="863" spans="2:9" ht="10.5" customHeight="1" x14ac:dyDescent="0.2">
      <c r="B863" s="1239"/>
    </row>
    <row r="864" spans="2:9" ht="10.5" customHeight="1" x14ac:dyDescent="0.2">
      <c r="B864" s="1239"/>
    </row>
    <row r="865" spans="2:12" ht="10.5" customHeight="1" x14ac:dyDescent="0.2">
      <c r="B865" s="1239"/>
    </row>
    <row r="866" spans="2:12" ht="10.5" customHeight="1" x14ac:dyDescent="0.2">
      <c r="B866" s="1239"/>
    </row>
    <row r="867" spans="2:12" ht="10.5" customHeight="1" x14ac:dyDescent="0.2">
      <c r="B867" s="1239"/>
    </row>
    <row r="868" spans="2:12" ht="10.5" customHeight="1" x14ac:dyDescent="0.2">
      <c r="B868" s="1239"/>
    </row>
    <row r="869" spans="2:12" ht="10.5" customHeight="1" x14ac:dyDescent="0.2">
      <c r="B869" s="1239"/>
    </row>
    <row r="870" spans="2:12" ht="10.5" customHeight="1" x14ac:dyDescent="0.2">
      <c r="B870" s="48"/>
    </row>
    <row r="871" spans="2:12" ht="10.5" customHeight="1" x14ac:dyDescent="0.2">
      <c r="B871" s="48"/>
    </row>
    <row r="872" spans="2:12" ht="10.5" customHeight="1" x14ac:dyDescent="0.2">
      <c r="B872" s="48"/>
    </row>
    <row r="873" spans="2:12" ht="10.5" customHeight="1" x14ac:dyDescent="0.2">
      <c r="H873" s="155">
        <v>100</v>
      </c>
    </row>
    <row r="874" spans="2:12" ht="10.5" customHeight="1" x14ac:dyDescent="0.2">
      <c r="H874" s="155"/>
    </row>
    <row r="875" spans="2:12" ht="10.5" customHeight="1" x14ac:dyDescent="0.2">
      <c r="H875" s="155"/>
    </row>
    <row r="876" spans="2:12" ht="12" customHeight="1" x14ac:dyDescent="0.2">
      <c r="B876" s="95" t="s">
        <v>852</v>
      </c>
      <c r="C876" s="59"/>
      <c r="D876" s="59"/>
      <c r="E876" s="59"/>
      <c r="F876" s="59"/>
      <c r="G876" s="59"/>
      <c r="H876" s="59"/>
    </row>
    <row r="877" spans="2:12" ht="24" customHeight="1" x14ac:dyDescent="0.2">
      <c r="B877" s="406" t="s">
        <v>592</v>
      </c>
      <c r="C877" s="1698" t="s">
        <v>421</v>
      </c>
      <c r="D877" s="1700"/>
      <c r="E877" s="1698" t="s">
        <v>882</v>
      </c>
      <c r="F877" s="1700"/>
      <c r="G877" s="1698" t="s">
        <v>735</v>
      </c>
      <c r="H877" s="1700"/>
      <c r="I877" s="1698" t="s">
        <v>422</v>
      </c>
      <c r="J877" s="1700"/>
      <c r="K877" s="1698" t="s">
        <v>423</v>
      </c>
      <c r="L877" s="1700"/>
    </row>
    <row r="878" spans="2:12" ht="11.25" customHeight="1" x14ac:dyDescent="0.2">
      <c r="B878" s="407" t="s">
        <v>977</v>
      </c>
      <c r="C878" s="1764">
        <v>32.6</v>
      </c>
      <c r="D878" s="1765"/>
      <c r="E878" s="1764">
        <v>32.9</v>
      </c>
      <c r="F878" s="1765"/>
      <c r="G878" s="1764">
        <v>34.5</v>
      </c>
      <c r="H878" s="1765"/>
      <c r="I878" s="1764">
        <f>SUM(C878:H878)</f>
        <v>100</v>
      </c>
      <c r="J878" s="1765"/>
      <c r="K878" s="1764" t="s">
        <v>1417</v>
      </c>
      <c r="L878" s="1765"/>
    </row>
    <row r="879" spans="2:12" ht="10.5" customHeight="1" x14ac:dyDescent="0.2">
      <c r="B879" s="307">
        <v>1980</v>
      </c>
      <c r="C879" s="408"/>
      <c r="D879" s="926">
        <v>7.67</v>
      </c>
      <c r="E879" s="927"/>
      <c r="F879" s="926">
        <v>9.2100000000000009</v>
      </c>
      <c r="G879" s="927"/>
      <c r="H879" s="926">
        <v>9.66</v>
      </c>
      <c r="I879" s="928"/>
      <c r="J879" s="926">
        <v>8.86</v>
      </c>
      <c r="K879" s="928"/>
      <c r="L879" s="926">
        <v>94.34</v>
      </c>
    </row>
    <row r="880" spans="2:12" ht="10.5" customHeight="1" x14ac:dyDescent="0.2">
      <c r="B880" s="307">
        <v>1981</v>
      </c>
      <c r="C880" s="408"/>
      <c r="D880" s="926">
        <v>8.93</v>
      </c>
      <c r="E880" s="927"/>
      <c r="F880" s="926">
        <v>11.31</v>
      </c>
      <c r="G880" s="927"/>
      <c r="H880" s="926">
        <v>13.57</v>
      </c>
      <c r="I880" s="928"/>
      <c r="J880" s="926">
        <v>11.32</v>
      </c>
      <c r="K880" s="928"/>
      <c r="L880" s="926">
        <v>120.47</v>
      </c>
    </row>
    <row r="881" spans="2:12" ht="10.5" customHeight="1" x14ac:dyDescent="0.2">
      <c r="B881" s="307">
        <v>1982</v>
      </c>
      <c r="C881" s="408"/>
      <c r="D881" s="926">
        <v>10.48</v>
      </c>
      <c r="E881" s="927"/>
      <c r="F881" s="926">
        <v>16.170000000000002</v>
      </c>
      <c r="G881" s="927"/>
      <c r="H881" s="926">
        <v>18.07</v>
      </c>
      <c r="I881" s="928"/>
      <c r="J881" s="926">
        <v>14.97</v>
      </c>
      <c r="K881" s="928"/>
      <c r="L881" s="926">
        <v>159.34</v>
      </c>
    </row>
    <row r="882" spans="2:12" ht="10.5" customHeight="1" x14ac:dyDescent="0.2">
      <c r="B882" s="307">
        <v>1983</v>
      </c>
      <c r="C882" s="408"/>
      <c r="D882" s="926">
        <v>9.6</v>
      </c>
      <c r="E882" s="927"/>
      <c r="F882" s="926">
        <v>14.57</v>
      </c>
      <c r="G882" s="927"/>
      <c r="H882" s="926">
        <v>16.55</v>
      </c>
      <c r="I882" s="928"/>
      <c r="J882" s="926">
        <v>13.63</v>
      </c>
      <c r="K882" s="928"/>
      <c r="L882" s="926">
        <v>145.1</v>
      </c>
    </row>
    <row r="883" spans="2:12" ht="10.5" customHeight="1" x14ac:dyDescent="0.2">
      <c r="B883" s="307">
        <v>1984</v>
      </c>
      <c r="C883" s="408"/>
      <c r="D883" s="926">
        <v>11.34</v>
      </c>
      <c r="E883" s="927"/>
      <c r="F883" s="926">
        <v>15.24</v>
      </c>
      <c r="G883" s="927"/>
      <c r="H883" s="926">
        <v>22.09</v>
      </c>
      <c r="I883" s="928"/>
      <c r="J883" s="926">
        <v>16.329999999999998</v>
      </c>
      <c r="K883" s="928"/>
      <c r="L883" s="926">
        <v>173.85</v>
      </c>
    </row>
    <row r="884" spans="2:12" ht="10.5" customHeight="1" x14ac:dyDescent="0.2">
      <c r="B884" s="307"/>
      <c r="C884" s="408"/>
      <c r="D884" s="926"/>
      <c r="E884" s="927"/>
      <c r="F884" s="926"/>
      <c r="G884" s="927"/>
      <c r="H884" s="926"/>
      <c r="I884" s="928"/>
      <c r="J884" s="926"/>
      <c r="K884" s="928"/>
      <c r="L884" s="926"/>
    </row>
    <row r="885" spans="2:12" ht="10.5" customHeight="1" x14ac:dyDescent="0.2">
      <c r="B885" s="307">
        <v>1985</v>
      </c>
      <c r="C885" s="408"/>
      <c r="D885" s="926">
        <v>14.5</v>
      </c>
      <c r="E885" s="927"/>
      <c r="F885" s="926">
        <v>14.52</v>
      </c>
      <c r="G885" s="927"/>
      <c r="H885" s="926">
        <v>21.75</v>
      </c>
      <c r="I885" s="928"/>
      <c r="J885" s="926">
        <v>17.010000000000002</v>
      </c>
      <c r="K885" s="928"/>
      <c r="L885" s="926">
        <v>181.05</v>
      </c>
    </row>
    <row r="886" spans="2:12" ht="10.5" customHeight="1" x14ac:dyDescent="0.2">
      <c r="B886" s="307">
        <v>1986</v>
      </c>
      <c r="C886" s="408"/>
      <c r="D886" s="926">
        <v>13.25</v>
      </c>
      <c r="E886" s="927"/>
      <c r="F886" s="926">
        <v>9.73</v>
      </c>
      <c r="G886" s="927"/>
      <c r="H886" s="926">
        <v>14.43</v>
      </c>
      <c r="I886" s="928"/>
      <c r="J886" s="926">
        <v>12.5</v>
      </c>
      <c r="K886" s="928"/>
      <c r="L886" s="926">
        <v>133.06</v>
      </c>
    </row>
    <row r="887" spans="2:12" ht="10.5" customHeight="1" x14ac:dyDescent="0.2">
      <c r="B887" s="307">
        <v>1987</v>
      </c>
      <c r="C887" s="408"/>
      <c r="D887" s="926">
        <v>12.42</v>
      </c>
      <c r="E887" s="927"/>
      <c r="F887" s="926">
        <v>13.18</v>
      </c>
      <c r="G887" s="927"/>
      <c r="H887" s="926">
        <v>14.02</v>
      </c>
      <c r="I887" s="928"/>
      <c r="J887" s="926">
        <v>13.22</v>
      </c>
      <c r="K887" s="928"/>
      <c r="L887" s="926">
        <v>140.74</v>
      </c>
    </row>
    <row r="888" spans="2:12" ht="10.5" customHeight="1" x14ac:dyDescent="0.2">
      <c r="B888" s="307">
        <v>1988</v>
      </c>
      <c r="C888" s="408"/>
      <c r="D888" s="926">
        <v>14.15</v>
      </c>
      <c r="E888" s="927"/>
      <c r="F888" s="926">
        <v>15.6</v>
      </c>
      <c r="G888" s="927"/>
      <c r="H888" s="926">
        <v>15.23</v>
      </c>
      <c r="I888" s="928"/>
      <c r="J888" s="926">
        <v>15</v>
      </c>
      <c r="K888" s="928"/>
      <c r="L888" s="926">
        <v>159.69999999999999</v>
      </c>
    </row>
    <row r="889" spans="2:12" ht="10.5" customHeight="1" x14ac:dyDescent="0.2">
      <c r="B889" s="307">
        <v>1989</v>
      </c>
      <c r="C889" s="408"/>
      <c r="D889" s="926">
        <v>16.88</v>
      </c>
      <c r="E889" s="927"/>
      <c r="F889" s="926">
        <v>18.7</v>
      </c>
      <c r="G889" s="927"/>
      <c r="H889" s="926">
        <v>19.71</v>
      </c>
      <c r="I889" s="928"/>
      <c r="J889" s="926">
        <v>18.45</v>
      </c>
      <c r="K889" s="928"/>
      <c r="L889" s="926">
        <v>196.44</v>
      </c>
    </row>
    <row r="890" spans="2:12" ht="10.5" customHeight="1" x14ac:dyDescent="0.2">
      <c r="B890" s="307"/>
      <c r="C890" s="408"/>
      <c r="D890" s="926"/>
      <c r="E890" s="927"/>
      <c r="F890" s="926"/>
      <c r="G890" s="927"/>
      <c r="H890" s="926"/>
      <c r="I890" s="928"/>
      <c r="J890" s="926"/>
      <c r="K890" s="928"/>
      <c r="L890" s="926"/>
    </row>
    <row r="891" spans="2:12" ht="10.5" customHeight="1" x14ac:dyDescent="0.2">
      <c r="B891" s="307">
        <v>1990</v>
      </c>
      <c r="C891" s="408"/>
      <c r="D891" s="926">
        <v>18.25</v>
      </c>
      <c r="E891" s="927"/>
      <c r="F891" s="926">
        <v>18.75</v>
      </c>
      <c r="G891" s="927"/>
      <c r="H891" s="926">
        <v>21</v>
      </c>
      <c r="I891" s="928"/>
      <c r="J891" s="926">
        <v>19.36</v>
      </c>
      <c r="K891" s="928"/>
      <c r="L891" s="926">
        <v>206.13</v>
      </c>
    </row>
    <row r="892" spans="2:12" ht="10.5" customHeight="1" x14ac:dyDescent="0.2">
      <c r="B892" s="307">
        <v>1991</v>
      </c>
      <c r="C892" s="408"/>
      <c r="D892" s="926">
        <v>18.25</v>
      </c>
      <c r="E892" s="927"/>
      <c r="F892" s="926">
        <v>18.75</v>
      </c>
      <c r="G892" s="927"/>
      <c r="H892" s="926">
        <v>20.309999999999999</v>
      </c>
      <c r="I892" s="928"/>
      <c r="J892" s="926">
        <v>19.13</v>
      </c>
      <c r="K892" s="928"/>
      <c r="L892" s="926">
        <v>203.6</v>
      </c>
    </row>
    <row r="893" spans="2:12" ht="10.5" customHeight="1" x14ac:dyDescent="0.2">
      <c r="B893" s="307">
        <v>1992</v>
      </c>
      <c r="C893" s="408"/>
      <c r="D893" s="926">
        <v>17.61</v>
      </c>
      <c r="E893" s="927"/>
      <c r="F893" s="926">
        <v>18.54</v>
      </c>
      <c r="G893" s="927"/>
      <c r="H893" s="926">
        <v>19.010000000000002</v>
      </c>
      <c r="I893" s="928"/>
      <c r="J893" s="926">
        <v>18.399999999999999</v>
      </c>
      <c r="K893" s="928"/>
      <c r="L893" s="926">
        <v>195.89</v>
      </c>
    </row>
    <row r="894" spans="2:12" ht="10.5" customHeight="1" x14ac:dyDescent="0.2">
      <c r="B894" s="307">
        <v>1993</v>
      </c>
      <c r="C894" s="408"/>
      <c r="D894" s="926">
        <v>15.55</v>
      </c>
      <c r="E894" s="927"/>
      <c r="F894" s="926">
        <v>16.809999999999999</v>
      </c>
      <c r="G894" s="927"/>
      <c r="H894" s="926">
        <v>16.22</v>
      </c>
      <c r="I894" s="928"/>
      <c r="J894" s="926">
        <v>16.190000000000001</v>
      </c>
      <c r="K894" s="928"/>
      <c r="L894" s="926">
        <v>172.39</v>
      </c>
    </row>
    <row r="895" spans="2:12" ht="10.5" customHeight="1" x14ac:dyDescent="0.2">
      <c r="B895" s="307">
        <v>1994</v>
      </c>
      <c r="C895" s="408"/>
      <c r="D895" s="926">
        <v>15.12</v>
      </c>
      <c r="E895" s="927"/>
      <c r="F895" s="926">
        <v>15.86</v>
      </c>
      <c r="G895" s="927"/>
      <c r="H895" s="926">
        <v>15.51</v>
      </c>
      <c r="I895" s="928"/>
      <c r="J895" s="926">
        <v>15.5</v>
      </c>
      <c r="K895" s="928"/>
      <c r="L895" s="926">
        <v>164.98</v>
      </c>
    </row>
    <row r="896" spans="2:12" ht="10.5" customHeight="1" x14ac:dyDescent="0.2">
      <c r="B896" s="307"/>
      <c r="C896" s="408"/>
      <c r="D896" s="926"/>
      <c r="E896" s="927"/>
      <c r="F896" s="926"/>
      <c r="G896" s="927"/>
      <c r="H896" s="926"/>
      <c r="I896" s="928"/>
      <c r="J896" s="926"/>
      <c r="K896" s="928"/>
      <c r="L896" s="926"/>
    </row>
    <row r="897" spans="2:12" ht="10.5" customHeight="1" x14ac:dyDescent="0.2">
      <c r="B897" s="307">
        <v>1995</v>
      </c>
      <c r="C897" s="408"/>
      <c r="D897" s="926">
        <v>16.579999999999998</v>
      </c>
      <c r="E897" s="927"/>
      <c r="F897" s="926">
        <v>18.04</v>
      </c>
      <c r="G897" s="927"/>
      <c r="H897" s="926">
        <v>17.809999999999999</v>
      </c>
      <c r="I897" s="928"/>
      <c r="J897" s="926">
        <v>17.48</v>
      </c>
      <c r="K897" s="928"/>
      <c r="L897" s="926">
        <v>186.1</v>
      </c>
    </row>
    <row r="898" spans="2:12" ht="10.5" customHeight="1" x14ac:dyDescent="0.2">
      <c r="B898" s="307">
        <v>1996</v>
      </c>
      <c r="C898" s="408"/>
      <c r="D898" s="926">
        <v>15</v>
      </c>
      <c r="E898" s="927"/>
      <c r="F898" s="926">
        <v>19.41</v>
      </c>
      <c r="G898" s="927"/>
      <c r="H898" s="926">
        <v>19.34</v>
      </c>
      <c r="I898" s="928"/>
      <c r="J898" s="926">
        <v>17.95</v>
      </c>
      <c r="K898" s="928"/>
      <c r="L898" s="926">
        <v>191.05</v>
      </c>
    </row>
    <row r="899" spans="2:12" ht="10.5" customHeight="1" x14ac:dyDescent="0.2">
      <c r="B899" s="307">
        <v>1997</v>
      </c>
      <c r="C899" s="408"/>
      <c r="D899" s="926">
        <v>14.97</v>
      </c>
      <c r="E899" s="927"/>
      <c r="F899" s="926">
        <v>20.2</v>
      </c>
      <c r="G899" s="927"/>
      <c r="H899" s="926">
        <v>20.13</v>
      </c>
      <c r="I899" s="928"/>
      <c r="J899" s="926">
        <v>18.47</v>
      </c>
      <c r="K899" s="928"/>
      <c r="L899" s="926">
        <v>196.61</v>
      </c>
    </row>
    <row r="900" spans="2:12" ht="10.5" customHeight="1" x14ac:dyDescent="0.2">
      <c r="B900" s="307">
        <v>1998</v>
      </c>
      <c r="C900" s="408"/>
      <c r="D900" s="926">
        <v>17.14</v>
      </c>
      <c r="E900" s="927"/>
      <c r="F900" s="926">
        <v>21.44</v>
      </c>
      <c r="G900" s="927"/>
      <c r="H900" s="926">
        <v>21.58</v>
      </c>
      <c r="I900" s="928"/>
      <c r="J900" s="926">
        <v>20.079999999999998</v>
      </c>
      <c r="K900" s="928"/>
      <c r="L900" s="926">
        <v>213.8</v>
      </c>
    </row>
    <row r="901" spans="2:12" ht="10.5" customHeight="1" x14ac:dyDescent="0.2">
      <c r="B901" s="307">
        <v>1999</v>
      </c>
      <c r="C901" s="408"/>
      <c r="D901" s="926">
        <v>15.88</v>
      </c>
      <c r="E901" s="927"/>
      <c r="F901" s="926">
        <v>18.12</v>
      </c>
      <c r="G901" s="927"/>
      <c r="H901" s="926">
        <v>17.940000000000001</v>
      </c>
      <c r="I901" s="928"/>
      <c r="J901" s="926">
        <v>17.329999999999998</v>
      </c>
      <c r="K901" s="928"/>
      <c r="L901" s="926">
        <v>184.46</v>
      </c>
    </row>
    <row r="902" spans="2:12" ht="10.5" customHeight="1" x14ac:dyDescent="0.2">
      <c r="B902" s="307"/>
      <c r="C902" s="408"/>
      <c r="D902" s="926"/>
      <c r="E902" s="927"/>
      <c r="F902" s="926"/>
      <c r="G902" s="927"/>
      <c r="H902" s="926"/>
      <c r="I902" s="928"/>
      <c r="J902" s="926"/>
      <c r="K902" s="928"/>
      <c r="L902" s="926"/>
    </row>
    <row r="903" spans="2:12" ht="10.5" customHeight="1" x14ac:dyDescent="0.2">
      <c r="B903" s="307">
        <v>2000</v>
      </c>
      <c r="C903" s="408"/>
      <c r="D903" s="926">
        <v>13.64</v>
      </c>
      <c r="E903" s="927"/>
      <c r="F903" s="926">
        <v>14.59</v>
      </c>
      <c r="G903" s="927"/>
      <c r="H903" s="926">
        <v>14.71</v>
      </c>
      <c r="I903" s="928"/>
      <c r="J903" s="926">
        <v>14.32</v>
      </c>
      <c r="K903" s="928"/>
      <c r="L903" s="926">
        <v>152.47</v>
      </c>
    </row>
    <row r="904" spans="2:12" ht="10.5" customHeight="1" x14ac:dyDescent="0.2">
      <c r="B904" s="307">
        <v>2001</v>
      </c>
      <c r="C904" s="408"/>
      <c r="D904" s="926">
        <v>12.98</v>
      </c>
      <c r="E904" s="927"/>
      <c r="F904" s="926">
        <v>14</v>
      </c>
      <c r="G904" s="927"/>
      <c r="H904" s="926">
        <v>13.86</v>
      </c>
      <c r="I904" s="928"/>
      <c r="J904" s="926">
        <v>13.62</v>
      </c>
      <c r="K904" s="928"/>
      <c r="L904" s="926">
        <v>144.94999999999999</v>
      </c>
    </row>
    <row r="905" spans="2:12" ht="10.5" customHeight="1" x14ac:dyDescent="0.2">
      <c r="B905" s="307">
        <v>2002</v>
      </c>
      <c r="C905" s="408"/>
      <c r="D905" s="926">
        <v>14.97</v>
      </c>
      <c r="E905" s="927"/>
      <c r="F905" s="926">
        <v>15.48</v>
      </c>
      <c r="G905" s="927"/>
      <c r="H905" s="926">
        <v>15.6</v>
      </c>
      <c r="I905" s="928"/>
      <c r="J905" s="926">
        <v>15.35</v>
      </c>
      <c r="K905" s="928"/>
      <c r="L905" s="513">
        <v>163.46</v>
      </c>
    </row>
    <row r="906" spans="2:12" ht="10.5" customHeight="1" x14ac:dyDescent="0.2">
      <c r="B906" s="307">
        <v>2003</v>
      </c>
      <c r="C906" s="408"/>
      <c r="D906" s="926">
        <v>14.75</v>
      </c>
      <c r="E906" s="927"/>
      <c r="F906" s="926">
        <v>15.21</v>
      </c>
      <c r="G906" s="927"/>
      <c r="H906" s="926">
        <v>15.16</v>
      </c>
      <c r="I906" s="928"/>
      <c r="J906" s="926">
        <v>15.04</v>
      </c>
      <c r="K906" s="928"/>
      <c r="L906" s="926">
        <v>160.13999999999999</v>
      </c>
    </row>
    <row r="907" spans="2:12" ht="10.5" customHeight="1" x14ac:dyDescent="0.2">
      <c r="B907" s="307">
        <v>2004</v>
      </c>
      <c r="C907" s="408"/>
      <c r="D907" s="926">
        <v>13.52</v>
      </c>
      <c r="E907" s="927"/>
      <c r="F907" s="926">
        <v>10.69</v>
      </c>
      <c r="G907" s="927"/>
      <c r="H907" s="926">
        <v>11.01</v>
      </c>
      <c r="I907" s="928"/>
      <c r="J907" s="926">
        <v>11.72</v>
      </c>
      <c r="K907" s="928"/>
      <c r="L907" s="926">
        <v>124.8</v>
      </c>
    </row>
    <row r="908" spans="2:12" ht="10.5" customHeight="1" x14ac:dyDescent="0.2">
      <c r="B908" s="307"/>
      <c r="C908" s="408"/>
      <c r="D908" s="926"/>
      <c r="E908" s="927"/>
      <c r="F908" s="926"/>
      <c r="G908" s="927"/>
      <c r="H908" s="926"/>
      <c r="I908" s="928"/>
      <c r="J908" s="926"/>
      <c r="K908" s="928"/>
      <c r="L908" s="926"/>
    </row>
    <row r="909" spans="2:12" ht="10.5" customHeight="1" x14ac:dyDescent="0.2">
      <c r="B909" s="307">
        <v>2005</v>
      </c>
      <c r="C909" s="408"/>
      <c r="D909" s="926">
        <v>12.25</v>
      </c>
      <c r="E909" s="927"/>
      <c r="F909" s="926">
        <v>10.74</v>
      </c>
      <c r="G909" s="927"/>
      <c r="H909" s="926">
        <v>10.5</v>
      </c>
      <c r="I909" s="928"/>
      <c r="J909" s="926">
        <v>11.15</v>
      </c>
      <c r="K909" s="928"/>
      <c r="L909" s="926">
        <v>118.7</v>
      </c>
    </row>
    <row r="910" spans="2:12" ht="10.5" customHeight="1" x14ac:dyDescent="0.2">
      <c r="B910" s="307">
        <v>2006</v>
      </c>
      <c r="C910" s="408"/>
      <c r="D910" s="926">
        <v>11.39</v>
      </c>
      <c r="E910" s="927"/>
      <c r="F910" s="926">
        <v>10.92</v>
      </c>
      <c r="G910" s="927"/>
      <c r="H910" s="926">
        <v>11.01</v>
      </c>
      <c r="I910" s="928"/>
      <c r="J910" s="926">
        <v>11.1</v>
      </c>
      <c r="K910" s="928"/>
      <c r="L910" s="926">
        <v>118.21</v>
      </c>
    </row>
    <row r="911" spans="2:12" ht="10.5" customHeight="1" x14ac:dyDescent="0.2">
      <c r="B911" s="307">
        <v>2007</v>
      </c>
      <c r="C911" s="409"/>
      <c r="D911" s="513">
        <v>12.14</v>
      </c>
      <c r="E911" s="929"/>
      <c r="F911" s="513">
        <v>13.02</v>
      </c>
      <c r="G911" s="929"/>
      <c r="H911" s="513">
        <v>12.87</v>
      </c>
      <c r="I911" s="827"/>
      <c r="J911" s="513">
        <v>12.68</v>
      </c>
      <c r="K911" s="827"/>
      <c r="L911" s="513">
        <v>134.99</v>
      </c>
    </row>
    <row r="912" spans="2:12" ht="10.5" customHeight="1" x14ac:dyDescent="0.2">
      <c r="B912" s="307">
        <v>2008</v>
      </c>
      <c r="C912" s="408"/>
      <c r="D912" s="926">
        <v>13.83</v>
      </c>
      <c r="E912" s="927"/>
      <c r="F912" s="926">
        <v>14.59</v>
      </c>
      <c r="G912" s="927"/>
      <c r="H912" s="926">
        <v>14.84</v>
      </c>
      <c r="I912" s="928"/>
      <c r="J912" s="926">
        <v>14.43</v>
      </c>
      <c r="K912" s="928"/>
      <c r="L912" s="926">
        <v>153.56</v>
      </c>
    </row>
    <row r="913" spans="2:15" ht="10.5" customHeight="1" x14ac:dyDescent="0.2">
      <c r="B913" s="307">
        <v>2009</v>
      </c>
      <c r="C913" s="408"/>
      <c r="D913" s="926">
        <v>14.85</v>
      </c>
      <c r="E913" s="927"/>
      <c r="F913" s="926">
        <v>16.05</v>
      </c>
      <c r="G913" s="927"/>
      <c r="H913" s="926">
        <v>16.09</v>
      </c>
      <c r="I913" s="928"/>
      <c r="J913" s="926">
        <v>15.67</v>
      </c>
      <c r="K913" s="928"/>
      <c r="L913" s="926">
        <v>166.81</v>
      </c>
    </row>
    <row r="914" spans="2:15" ht="10.5" customHeight="1" x14ac:dyDescent="0.2">
      <c r="B914" s="307"/>
      <c r="C914" s="408"/>
      <c r="D914" s="926"/>
      <c r="E914" s="927"/>
      <c r="F914" s="926"/>
      <c r="G914" s="927"/>
      <c r="H914" s="926"/>
      <c r="I914" s="928"/>
      <c r="J914" s="926"/>
      <c r="K914" s="928"/>
      <c r="L914" s="926"/>
      <c r="O914" s="59"/>
    </row>
    <row r="915" spans="2:15" ht="10.5" customHeight="1" x14ac:dyDescent="0.2">
      <c r="B915" s="307">
        <v>2010</v>
      </c>
      <c r="C915" s="408"/>
      <c r="D915" s="930">
        <v>9.17</v>
      </c>
      <c r="E915" s="931"/>
      <c r="F915" s="930">
        <v>9.27</v>
      </c>
      <c r="G915" s="931"/>
      <c r="H915" s="930">
        <v>9.7200000000000006</v>
      </c>
      <c r="I915" s="927"/>
      <c r="J915" s="930">
        <v>9.39</v>
      </c>
      <c r="K915" s="927"/>
      <c r="L915" s="930">
        <v>100</v>
      </c>
    </row>
    <row r="916" spans="2:15" ht="10.5" customHeight="1" x14ac:dyDescent="0.2">
      <c r="B916" s="313">
        <v>2011</v>
      </c>
      <c r="C916" s="408"/>
      <c r="D916" s="930">
        <v>7.88</v>
      </c>
      <c r="E916" s="931"/>
      <c r="F916" s="930">
        <v>8.93</v>
      </c>
      <c r="G916" s="931"/>
      <c r="H916" s="930">
        <v>8.98</v>
      </c>
      <c r="I916" s="927"/>
      <c r="J916" s="930">
        <v>8.61</v>
      </c>
      <c r="K916" s="927"/>
      <c r="L916" s="930">
        <v>91.62</v>
      </c>
    </row>
    <row r="917" spans="2:15" ht="10.5" customHeight="1" x14ac:dyDescent="0.2">
      <c r="B917" s="313" t="s">
        <v>1315</v>
      </c>
      <c r="C917" s="408"/>
      <c r="D917" s="930">
        <v>8.16</v>
      </c>
      <c r="E917" s="1042"/>
      <c r="F917" s="930">
        <v>9.23</v>
      </c>
      <c r="G917" s="931"/>
      <c r="H917" s="930">
        <v>8.91</v>
      </c>
      <c r="I917" s="927"/>
      <c r="J917" s="930">
        <v>8.77</v>
      </c>
      <c r="K917" s="1045"/>
      <c r="L917" s="930">
        <v>93.39</v>
      </c>
    </row>
    <row r="918" spans="2:15" ht="10.5" customHeight="1" x14ac:dyDescent="0.2">
      <c r="B918" s="313" t="s">
        <v>1355</v>
      </c>
      <c r="C918" s="408"/>
      <c r="D918" s="930">
        <v>8.1300000000000008</v>
      </c>
      <c r="E918" s="931"/>
      <c r="F918" s="930">
        <v>8.41</v>
      </c>
      <c r="G918" s="931"/>
      <c r="H918" s="930">
        <v>8.51</v>
      </c>
      <c r="I918" s="927"/>
      <c r="J918" s="930">
        <v>8.35</v>
      </c>
      <c r="K918" s="927"/>
      <c r="L918" s="930">
        <v>88.91</v>
      </c>
    </row>
    <row r="919" spans="2:15" ht="10.5" customHeight="1" x14ac:dyDescent="0.2">
      <c r="B919" s="313" t="s">
        <v>1358</v>
      </c>
      <c r="C919" s="408"/>
      <c r="D919" s="930">
        <v>8.27</v>
      </c>
      <c r="E919" s="931"/>
      <c r="F919" s="930">
        <v>9.02</v>
      </c>
      <c r="G919" s="931"/>
      <c r="H919" s="930">
        <v>8.74</v>
      </c>
      <c r="I919" s="927"/>
      <c r="J919" s="930">
        <v>8.68</v>
      </c>
      <c r="K919" s="927"/>
      <c r="L919" s="930">
        <v>92.38</v>
      </c>
    </row>
    <row r="920" spans="2:15" ht="10.5" customHeight="1" x14ac:dyDescent="0.2">
      <c r="B920" s="313"/>
      <c r="C920" s="408"/>
      <c r="D920" s="930"/>
      <c r="E920" s="931"/>
      <c r="F920" s="930"/>
      <c r="G920" s="931"/>
      <c r="H920" s="930"/>
      <c r="I920" s="927"/>
      <c r="J920" s="930"/>
      <c r="K920" s="927"/>
      <c r="L920" s="930"/>
    </row>
    <row r="921" spans="2:15" ht="10.5" customHeight="1" x14ac:dyDescent="0.2">
      <c r="B921" s="313" t="s">
        <v>1403</v>
      </c>
      <c r="C921" s="408"/>
      <c r="D921" s="930">
        <v>9.01</v>
      </c>
      <c r="E921" s="931"/>
      <c r="F921" s="930">
        <v>9.6</v>
      </c>
      <c r="G921" s="931"/>
      <c r="H921" s="930">
        <v>9.39</v>
      </c>
      <c r="I921" s="927"/>
      <c r="J921" s="930">
        <v>9.34</v>
      </c>
      <c r="K921" s="927"/>
      <c r="L921" s="930">
        <v>99.38</v>
      </c>
    </row>
    <row r="922" spans="2:15" ht="10.5" customHeight="1" x14ac:dyDescent="0.2">
      <c r="B922" s="313" t="s">
        <v>1422</v>
      </c>
      <c r="C922" s="408"/>
      <c r="D922" s="930">
        <v>10.36</v>
      </c>
      <c r="E922" s="931"/>
      <c r="F922" s="930">
        <v>10.76</v>
      </c>
      <c r="G922" s="931"/>
      <c r="H922" s="930">
        <v>10.39</v>
      </c>
      <c r="I922" s="927"/>
      <c r="J922" s="930">
        <v>10.5</v>
      </c>
      <c r="K922" s="927"/>
      <c r="L922" s="930">
        <v>111.8</v>
      </c>
    </row>
    <row r="923" spans="2:15" ht="10.5" customHeight="1" x14ac:dyDescent="0.2">
      <c r="B923" s="316" t="s">
        <v>1481</v>
      </c>
      <c r="C923" s="410"/>
      <c r="D923" s="932">
        <v>10.24</v>
      </c>
      <c r="E923" s="933"/>
      <c r="F923" s="932">
        <v>10.63</v>
      </c>
      <c r="G923" s="1043"/>
      <c r="H923" s="932">
        <v>10.27</v>
      </c>
      <c r="I923" s="1044"/>
      <c r="J923" s="932">
        <v>10.38</v>
      </c>
      <c r="K923" s="934"/>
      <c r="L923" s="932">
        <v>110.47</v>
      </c>
    </row>
    <row r="924" spans="2:15" ht="10.5" customHeight="1" x14ac:dyDescent="0.2">
      <c r="B924"/>
      <c r="C924"/>
      <c r="D924"/>
      <c r="E924"/>
      <c r="F924"/>
      <c r="G924"/>
      <c r="H924"/>
      <c r="I924"/>
      <c r="J924"/>
      <c r="K924"/>
      <c r="L924"/>
      <c r="M924"/>
      <c r="N924"/>
      <c r="O924"/>
    </row>
    <row r="925" spans="2:15" ht="10.5" customHeight="1" x14ac:dyDescent="0.2">
      <c r="B925"/>
      <c r="C925"/>
      <c r="D925"/>
      <c r="E925"/>
      <c r="F925"/>
      <c r="G925"/>
      <c r="H925"/>
      <c r="I925"/>
      <c r="J925"/>
      <c r="K925"/>
      <c r="L925"/>
      <c r="M925"/>
      <c r="N925"/>
      <c r="O925"/>
    </row>
    <row r="926" spans="2:15" ht="10.5" customHeight="1" x14ac:dyDescent="0.2">
      <c r="B926"/>
      <c r="C926"/>
      <c r="D926"/>
      <c r="E926"/>
      <c r="F926"/>
      <c r="G926"/>
      <c r="H926"/>
      <c r="I926"/>
      <c r="J926"/>
      <c r="K926"/>
      <c r="L926"/>
      <c r="M926"/>
      <c r="N926"/>
      <c r="O926"/>
    </row>
    <row r="927" spans="2:15" ht="10.5" customHeight="1" x14ac:dyDescent="0.2">
      <c r="B927"/>
      <c r="C927"/>
      <c r="D927" s="663"/>
      <c r="E927" s="663"/>
      <c r="F927" s="663"/>
      <c r="G927" s="663"/>
      <c r="H927" s="663"/>
      <c r="I927"/>
      <c r="J927"/>
      <c r="K927"/>
      <c r="L927"/>
      <c r="M927"/>
      <c r="N927"/>
      <c r="O927"/>
    </row>
    <row r="928" spans="2:15" ht="10.5" customHeight="1" x14ac:dyDescent="0.2">
      <c r="B928"/>
      <c r="C928"/>
      <c r="D928" s="663"/>
      <c r="E928" s="663"/>
      <c r="F928" s="663"/>
      <c r="G928" s="663"/>
      <c r="H928" s="663"/>
      <c r="I928"/>
      <c r="J928"/>
      <c r="K928"/>
      <c r="L928"/>
      <c r="M928"/>
      <c r="N928"/>
      <c r="O928"/>
    </row>
    <row r="929" spans="2:15" ht="10.5" customHeight="1" x14ac:dyDescent="0.2">
      <c r="B929"/>
      <c r="C929"/>
      <c r="D929" s="663"/>
      <c r="E929" s="663"/>
      <c r="F929" s="663"/>
      <c r="G929" s="663"/>
      <c r="H929" s="663"/>
      <c r="I929"/>
      <c r="J929"/>
      <c r="K929"/>
      <c r="L929"/>
      <c r="M929"/>
      <c r="N929"/>
      <c r="O929"/>
    </row>
    <row r="930" spans="2:15" ht="10.5" customHeight="1" x14ac:dyDescent="0.2">
      <c r="B930"/>
      <c r="C930"/>
      <c r="D930"/>
      <c r="E930"/>
      <c r="F930"/>
      <c r="G930"/>
      <c r="H930"/>
      <c r="I930"/>
      <c r="J930"/>
      <c r="K930"/>
      <c r="L930"/>
      <c r="M930"/>
      <c r="N930"/>
      <c r="O930"/>
    </row>
    <row r="931" spans="2:15" ht="10.5" customHeight="1" x14ac:dyDescent="0.2">
      <c r="B931"/>
      <c r="C931"/>
      <c r="D931"/>
      <c r="E931"/>
      <c r="F931"/>
      <c r="G931"/>
      <c r="H931"/>
      <c r="I931"/>
      <c r="J931"/>
      <c r="K931"/>
      <c r="L931"/>
      <c r="M931"/>
      <c r="N931"/>
      <c r="O931"/>
    </row>
    <row r="932" spans="2:15" ht="10.5" customHeight="1" x14ac:dyDescent="0.2">
      <c r="B932"/>
      <c r="C932"/>
      <c r="D932"/>
      <c r="E932"/>
      <c r="F932"/>
      <c r="G932"/>
      <c r="H932"/>
      <c r="I932"/>
      <c r="J932"/>
      <c r="K932"/>
      <c r="L932"/>
      <c r="M932"/>
      <c r="N932"/>
      <c r="O932"/>
    </row>
    <row r="933" spans="2:15" ht="10.5" customHeight="1" x14ac:dyDescent="0.2">
      <c r="B933"/>
      <c r="C933"/>
      <c r="D933"/>
      <c r="E933"/>
      <c r="F933"/>
      <c r="G933"/>
      <c r="H933"/>
      <c r="I933"/>
      <c r="J933"/>
      <c r="K933"/>
      <c r="L933"/>
      <c r="M933"/>
      <c r="N933"/>
      <c r="O933"/>
    </row>
    <row r="934" spans="2:15" ht="10.5" customHeight="1" x14ac:dyDescent="0.2">
      <c r="B934"/>
      <c r="C934"/>
      <c r="D934"/>
      <c r="E934"/>
      <c r="F934"/>
      <c r="G934"/>
      <c r="H934"/>
      <c r="I934"/>
      <c r="J934"/>
      <c r="K934"/>
      <c r="L934"/>
      <c r="M934"/>
      <c r="N934"/>
      <c r="O934"/>
    </row>
    <row r="935" spans="2:15" ht="10.5" customHeight="1" x14ac:dyDescent="0.2"/>
    <row r="936" spans="2:15" ht="10.5" customHeight="1" x14ac:dyDescent="0.2"/>
    <row r="937" spans="2:15" ht="10.5" customHeight="1" x14ac:dyDescent="0.2">
      <c r="H937" s="155">
        <v>101</v>
      </c>
    </row>
    <row r="938" spans="2:15" ht="10.5" customHeight="1" x14ac:dyDescent="0.2">
      <c r="H938" s="155"/>
    </row>
    <row r="939" spans="2:15" ht="10.5" customHeight="1" x14ac:dyDescent="0.2">
      <c r="B939" s="47" t="s">
        <v>475</v>
      </c>
      <c r="H939" s="155"/>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878:D878"/>
    <mergeCell ref="G877:H877"/>
    <mergeCell ref="G878:H878"/>
    <mergeCell ref="C877:D877"/>
    <mergeCell ref="I877:J877"/>
    <mergeCell ref="K877:L877"/>
    <mergeCell ref="K878:L878"/>
    <mergeCell ref="I878:J878"/>
    <mergeCell ref="E877:F877"/>
    <mergeCell ref="E878:F878"/>
    <mergeCell ref="B807:B808"/>
    <mergeCell ref="C808:I808"/>
    <mergeCell ref="B663:B664"/>
    <mergeCell ref="C664:F664"/>
    <mergeCell ref="C594:H594"/>
    <mergeCell ref="B593:B594"/>
    <mergeCell ref="C523:G523"/>
    <mergeCell ref="C452:G452"/>
    <mergeCell ref="B521:B523"/>
    <mergeCell ref="B726:B727"/>
    <mergeCell ref="C727:G727"/>
    <mergeCell ref="B235:B236"/>
    <mergeCell ref="C236:K236"/>
    <mergeCell ref="C521:E521"/>
    <mergeCell ref="B308:B309"/>
    <mergeCell ref="C309:F309"/>
    <mergeCell ref="B451:B452"/>
    <mergeCell ref="F521:F522"/>
    <mergeCell ref="G521:G522"/>
    <mergeCell ref="C380:N380"/>
    <mergeCell ref="B379:B380"/>
    <mergeCell ref="C3:H3"/>
    <mergeCell ref="B82:B83"/>
    <mergeCell ref="C83:H83"/>
    <mergeCell ref="B164:B165"/>
    <mergeCell ref="C165:F165"/>
    <mergeCell ref="B2:B3"/>
  </mergeCells>
  <phoneticPr fontId="0" type="noConversion"/>
  <pageMargins left="0.55118110236220474" right="0.55118110236220474" top="0.59055118110236227" bottom="0.55118110236220474" header="0.51181102362204722" footer="0.51181102362204722"/>
  <pageSetup paperSize="9" scale="60" orientation="portrait" r:id="rId2"/>
  <headerFooter alignWithMargins="0"/>
  <rowBreaks count="12" manualBreakCount="12">
    <brk id="80" max="16383" man="1"/>
    <brk id="162" max="16383" man="1"/>
    <brk id="233" max="16383" man="1"/>
    <brk id="306" max="16383" man="1"/>
    <brk id="377" max="16383" man="1"/>
    <brk id="449" max="16383" man="1"/>
    <brk id="519" max="16383" man="1"/>
    <brk id="591" max="16383" man="1"/>
    <brk id="661" max="16383" man="1"/>
    <brk id="723" max="16383" man="1"/>
    <brk id="805" max="16383" man="1"/>
    <brk id="8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3"/>
  <sheetViews>
    <sheetView view="pageBreakPreview" topLeftCell="A79" zoomScale="112" zoomScaleNormal="100" zoomScaleSheetLayoutView="112" workbookViewId="0">
      <selection activeCell="D77" sqref="D77"/>
    </sheetView>
  </sheetViews>
  <sheetFormatPr defaultRowHeight="11.45" customHeight="1" x14ac:dyDescent="0.2"/>
  <cols>
    <col min="1" max="1" width="2" style="47" customWidth="1"/>
    <col min="2" max="2" width="8.7109375" style="47" customWidth="1"/>
    <col min="3" max="15" width="8.28515625" style="47" customWidth="1"/>
    <col min="16" max="16384" width="9.140625" style="47"/>
  </cols>
  <sheetData>
    <row r="1" spans="2:14" ht="11.45" customHeight="1" x14ac:dyDescent="0.2">
      <c r="C1" s="59"/>
    </row>
    <row r="2" spans="2:14" ht="11.45" customHeight="1" x14ac:dyDescent="0.2">
      <c r="B2" s="60" t="s">
        <v>853</v>
      </c>
      <c r="C2" s="52"/>
      <c r="D2" s="52"/>
      <c r="E2" s="52"/>
      <c r="F2" s="52"/>
      <c r="G2" s="52"/>
      <c r="H2" s="52"/>
      <c r="I2" s="52"/>
      <c r="J2" s="52"/>
      <c r="K2" s="52"/>
      <c r="L2" s="52"/>
      <c r="M2" s="52"/>
      <c r="N2"/>
    </row>
    <row r="3" spans="2:14" ht="48" customHeight="1" x14ac:dyDescent="0.2">
      <c r="B3" s="1672" t="s">
        <v>1168</v>
      </c>
      <c r="C3" s="397" t="s">
        <v>41</v>
      </c>
      <c r="D3" s="397" t="s">
        <v>424</v>
      </c>
      <c r="E3" s="397" t="s">
        <v>193</v>
      </c>
      <c r="F3" s="397" t="s">
        <v>425</v>
      </c>
      <c r="G3" s="397" t="s">
        <v>438</v>
      </c>
      <c r="H3" s="397" t="s">
        <v>49</v>
      </c>
      <c r="I3" s="1088" t="s">
        <v>1170</v>
      </c>
      <c r="J3" s="397" t="s">
        <v>142</v>
      </c>
      <c r="K3" s="397" t="s">
        <v>60</v>
      </c>
      <c r="L3" s="397" t="s">
        <v>1171</v>
      </c>
      <c r="M3" s="397" t="s">
        <v>745</v>
      </c>
      <c r="N3"/>
    </row>
    <row r="4" spans="2:14" ht="11.45" customHeight="1" x14ac:dyDescent="0.2">
      <c r="B4" s="1673"/>
      <c r="C4" s="2027" t="s">
        <v>615</v>
      </c>
      <c r="D4" s="2028"/>
      <c r="E4" s="2028"/>
      <c r="F4" s="2028"/>
      <c r="G4" s="2028"/>
      <c r="H4" s="2028"/>
      <c r="I4" s="2028"/>
      <c r="J4" s="2028"/>
      <c r="K4" s="2028"/>
      <c r="L4" s="2028"/>
      <c r="M4" s="2029"/>
      <c r="N4"/>
    </row>
    <row r="5" spans="2:14" ht="10.5" customHeight="1" x14ac:dyDescent="0.2">
      <c r="B5" s="491">
        <v>1990</v>
      </c>
      <c r="C5" s="736">
        <v>13850.941000000001</v>
      </c>
      <c r="D5" s="781">
        <v>7689.5770000000002</v>
      </c>
      <c r="E5" s="781">
        <v>1609.212</v>
      </c>
      <c r="F5" s="781">
        <v>3565.143</v>
      </c>
      <c r="G5" s="781">
        <v>1382.675</v>
      </c>
      <c r="H5" s="781">
        <v>1823.2280000000001</v>
      </c>
      <c r="I5" s="781">
        <v>5654.7759999999998</v>
      </c>
      <c r="J5" s="737">
        <f>SUM(C5:I5)</f>
        <v>35575.551999999996</v>
      </c>
      <c r="K5" s="781">
        <v>3583.5119999999997</v>
      </c>
      <c r="L5" s="781">
        <v>1210.896</v>
      </c>
      <c r="M5" s="737">
        <f>SUM(J5:L5)</f>
        <v>40369.96</v>
      </c>
      <c r="N5"/>
    </row>
    <row r="6" spans="2:14" ht="10.5" customHeight="1" x14ac:dyDescent="0.2">
      <c r="B6" s="491" t="s">
        <v>760</v>
      </c>
      <c r="C6" s="736">
        <v>14134.341</v>
      </c>
      <c r="D6" s="781">
        <v>8010.277</v>
      </c>
      <c r="E6" s="781">
        <v>1714.5320000000002</v>
      </c>
      <c r="F6" s="781">
        <v>3941.1850000000004</v>
      </c>
      <c r="G6" s="781">
        <v>1427.8710000000001</v>
      </c>
      <c r="H6" s="781">
        <v>1966.289</v>
      </c>
      <c r="I6" s="781">
        <v>5777.5660000000007</v>
      </c>
      <c r="J6" s="737">
        <f>SUM(C6:I6)</f>
        <v>36972.061000000002</v>
      </c>
      <c r="K6" s="781">
        <v>3641.7819999999997</v>
      </c>
      <c r="L6" s="781">
        <v>1230.5709999999999</v>
      </c>
      <c r="M6" s="737">
        <f>SUM(J6:L6)</f>
        <v>41844.414000000004</v>
      </c>
      <c r="N6"/>
    </row>
    <row r="7" spans="2:14" ht="10.5" customHeight="1" x14ac:dyDescent="0.2">
      <c r="B7" s="491">
        <v>1991</v>
      </c>
      <c r="C7" s="736">
        <v>14925.098</v>
      </c>
      <c r="D7" s="781">
        <v>8378.487000000001</v>
      </c>
      <c r="E7" s="781">
        <v>1713.7180000000001</v>
      </c>
      <c r="F7" s="781">
        <v>4022.64</v>
      </c>
      <c r="G7" s="781">
        <v>1672.616</v>
      </c>
      <c r="H7" s="781">
        <v>2038.5070000000001</v>
      </c>
      <c r="I7" s="781">
        <v>6080.6</v>
      </c>
      <c r="J7" s="737">
        <f>SUM(C7:I7)</f>
        <v>38831.666000000005</v>
      </c>
      <c r="K7" s="781">
        <v>3883.1689999999999</v>
      </c>
      <c r="L7" s="781">
        <v>1312.123</v>
      </c>
      <c r="M7" s="737">
        <f>SUM(J7:L7)</f>
        <v>44026.958000000006</v>
      </c>
      <c r="N7"/>
    </row>
    <row r="8" spans="2:14" ht="10.5" customHeight="1" x14ac:dyDescent="0.2">
      <c r="B8" s="491" t="s">
        <v>761</v>
      </c>
      <c r="C8" s="736">
        <v>16732.019</v>
      </c>
      <c r="D8" s="781">
        <v>9851.6490000000013</v>
      </c>
      <c r="E8" s="781">
        <v>1807.0409999999999</v>
      </c>
      <c r="F8" s="781">
        <v>4182.8310000000001</v>
      </c>
      <c r="G8" s="781">
        <v>1896.5590000000002</v>
      </c>
      <c r="H8" s="781">
        <v>2099.922</v>
      </c>
      <c r="I8" s="781">
        <v>6509.5049999999992</v>
      </c>
      <c r="J8" s="737">
        <f>SUM(C8:I8)</f>
        <v>43079.525999999998</v>
      </c>
      <c r="K8" s="781">
        <v>4307.9539999999997</v>
      </c>
      <c r="L8" s="781">
        <v>1455.6580000000001</v>
      </c>
      <c r="M8" s="737">
        <f>SUM(J8:L8)</f>
        <v>48843.137999999999</v>
      </c>
      <c r="N8"/>
    </row>
    <row r="9" spans="2:14" ht="10.5" customHeight="1" x14ac:dyDescent="0.2">
      <c r="B9" s="491">
        <v>1992</v>
      </c>
      <c r="C9" s="736">
        <v>17884.156999999999</v>
      </c>
      <c r="D9" s="781">
        <v>11419.238000000001</v>
      </c>
      <c r="E9" s="781">
        <v>1935.6669999999999</v>
      </c>
      <c r="F9" s="781">
        <v>4518.9929999999995</v>
      </c>
      <c r="G9" s="781">
        <v>1896.0329999999999</v>
      </c>
      <c r="H9" s="781">
        <v>2380.8159999999998</v>
      </c>
      <c r="I9" s="781">
        <v>6897.4929999999986</v>
      </c>
      <c r="J9" s="737">
        <f>SUM(C9:I9)</f>
        <v>46932.396999999997</v>
      </c>
      <c r="K9" s="781">
        <v>4693.241</v>
      </c>
      <c r="L9" s="781">
        <v>1585.845</v>
      </c>
      <c r="M9" s="737">
        <f>SUM(J9:L9)</f>
        <v>53211.483</v>
      </c>
      <c r="N9"/>
    </row>
    <row r="10" spans="2:14" ht="10.5" customHeight="1" x14ac:dyDescent="0.2">
      <c r="B10" s="491"/>
      <c r="C10" s="736"/>
      <c r="D10" s="781"/>
      <c r="E10" s="781"/>
      <c r="F10" s="781"/>
      <c r="G10" s="781"/>
      <c r="H10" s="781"/>
      <c r="I10" s="781"/>
      <c r="J10" s="781"/>
      <c r="K10" s="781"/>
      <c r="L10" s="781"/>
      <c r="M10" s="781"/>
      <c r="N10"/>
    </row>
    <row r="11" spans="2:14" ht="10.5" customHeight="1" x14ac:dyDescent="0.2">
      <c r="B11" s="491" t="s">
        <v>449</v>
      </c>
      <c r="C11" s="736">
        <v>17988.046999999999</v>
      </c>
      <c r="D11" s="781">
        <v>12232.663</v>
      </c>
      <c r="E11" s="781">
        <v>2026.1769999999999</v>
      </c>
      <c r="F11" s="781">
        <v>4699.2020000000002</v>
      </c>
      <c r="G11" s="781">
        <v>1916.4470000000001</v>
      </c>
      <c r="H11" s="781">
        <v>2304.4319999999998</v>
      </c>
      <c r="I11" s="781">
        <v>6852.6859999999997</v>
      </c>
      <c r="J11" s="737">
        <f>SUM(C11:I11)</f>
        <v>48019.654000000002</v>
      </c>
      <c r="K11" s="781">
        <v>4801.9660000000003</v>
      </c>
      <c r="L11" s="781">
        <v>1622.5840000000001</v>
      </c>
      <c r="M11" s="737">
        <f>SUM(J11:L11)</f>
        <v>54444.204000000005</v>
      </c>
      <c r="N11"/>
    </row>
    <row r="12" spans="2:14" ht="10.5" customHeight="1" x14ac:dyDescent="0.2">
      <c r="B12" s="491">
        <v>1993</v>
      </c>
      <c r="C12" s="736">
        <v>18570.589</v>
      </c>
      <c r="D12" s="781">
        <v>13377.914999999999</v>
      </c>
      <c r="E12" s="781">
        <v>2206.4450000000002</v>
      </c>
      <c r="F12" s="781">
        <v>4829.9960000000001</v>
      </c>
      <c r="G12" s="781">
        <v>2050.2249999999999</v>
      </c>
      <c r="H12" s="781">
        <v>2118.8359999999998</v>
      </c>
      <c r="I12" s="781">
        <v>7191.2669999999998</v>
      </c>
      <c r="J12" s="737">
        <f>SUM(C12:I12)</f>
        <v>50345.273000000001</v>
      </c>
      <c r="K12" s="781">
        <v>5034.527</v>
      </c>
      <c r="L12" s="781">
        <v>1701.1660000000002</v>
      </c>
      <c r="M12" s="737">
        <f>SUM(J12:L12)</f>
        <v>57080.966</v>
      </c>
      <c r="N12"/>
    </row>
    <row r="13" spans="2:14" ht="10.5" customHeight="1" x14ac:dyDescent="0.2">
      <c r="B13" s="491" t="s">
        <v>450</v>
      </c>
      <c r="C13" s="736">
        <v>19572.170999999998</v>
      </c>
      <c r="D13" s="781">
        <v>13953.713</v>
      </c>
      <c r="E13" s="781">
        <v>2309.1970000000001</v>
      </c>
      <c r="F13" s="781">
        <v>5022.1989999999996</v>
      </c>
      <c r="G13" s="781">
        <v>2208.4929999999999</v>
      </c>
      <c r="H13" s="781">
        <v>2187.7769999999996</v>
      </c>
      <c r="I13" s="781">
        <v>7721.1209999999992</v>
      </c>
      <c r="J13" s="737">
        <f>SUM(C13:I13)</f>
        <v>52974.671000000002</v>
      </c>
      <c r="K13" s="781">
        <v>5297.4679999999998</v>
      </c>
      <c r="L13" s="781">
        <v>1790.0140000000001</v>
      </c>
      <c r="M13" s="737">
        <f>SUM(J13:L13)</f>
        <v>60062.153000000006</v>
      </c>
      <c r="N13"/>
    </row>
    <row r="14" spans="2:14" ht="10.5" customHeight="1" x14ac:dyDescent="0.2">
      <c r="B14" s="491">
        <v>1994</v>
      </c>
      <c r="C14" s="736">
        <v>22415.136999999999</v>
      </c>
      <c r="D14" s="781">
        <v>13950.15</v>
      </c>
      <c r="E14" s="781">
        <v>2413.5430000000001</v>
      </c>
      <c r="F14" s="781">
        <v>5443.7849999999999</v>
      </c>
      <c r="G14" s="781">
        <v>2450.4520000000002</v>
      </c>
      <c r="H14" s="781">
        <v>2524.556</v>
      </c>
      <c r="I14" s="781">
        <v>8491.8379999999997</v>
      </c>
      <c r="J14" s="737">
        <f>SUM(C14:I14)</f>
        <v>57689.460999999981</v>
      </c>
      <c r="K14" s="781">
        <v>5768.9470000000001</v>
      </c>
      <c r="L14" s="781">
        <v>1949.327</v>
      </c>
      <c r="M14" s="737">
        <f>SUM(J14:L14)</f>
        <v>65407.734999999979</v>
      </c>
      <c r="N14"/>
    </row>
    <row r="15" spans="2:14" ht="10.5" customHeight="1" x14ac:dyDescent="0.2">
      <c r="B15" s="491" t="s">
        <v>451</v>
      </c>
      <c r="C15" s="736">
        <v>23933.599999999999</v>
      </c>
      <c r="D15" s="781">
        <v>13902.735000000001</v>
      </c>
      <c r="E15" s="781">
        <v>2433.6610000000001</v>
      </c>
      <c r="F15" s="781">
        <v>5816.335</v>
      </c>
      <c r="G15" s="781">
        <v>2568.8119999999999</v>
      </c>
      <c r="H15" s="781">
        <v>2934.5789999999997</v>
      </c>
      <c r="I15" s="781">
        <v>8965.7749999999996</v>
      </c>
      <c r="J15" s="737">
        <f>SUM(C15:I15)</f>
        <v>60555.496999999996</v>
      </c>
      <c r="K15" s="781">
        <v>6055.6</v>
      </c>
      <c r="L15" s="781">
        <v>2046.2</v>
      </c>
      <c r="M15" s="737">
        <f>SUM(J15:L15)</f>
        <v>68657.296999999991</v>
      </c>
      <c r="N15"/>
    </row>
    <row r="16" spans="2:14" ht="10.5" customHeight="1" x14ac:dyDescent="0.2">
      <c r="B16" s="491"/>
      <c r="C16" s="736"/>
      <c r="D16" s="781"/>
      <c r="E16" s="781"/>
      <c r="F16" s="781"/>
      <c r="G16" s="781"/>
      <c r="H16" s="781"/>
      <c r="I16" s="781"/>
      <c r="J16" s="781"/>
      <c r="K16" s="781"/>
      <c r="L16" s="781"/>
      <c r="M16" s="781"/>
      <c r="N16"/>
    </row>
    <row r="17" spans="2:14" ht="10.5" customHeight="1" x14ac:dyDescent="0.2">
      <c r="B17" s="491">
        <v>1995</v>
      </c>
      <c r="C17" s="736">
        <v>22761.9</v>
      </c>
      <c r="D17" s="781">
        <v>15073.986999999999</v>
      </c>
      <c r="E17" s="781">
        <v>2510.7839999999997</v>
      </c>
      <c r="F17" s="781">
        <v>6110.9790000000003</v>
      </c>
      <c r="G17" s="781">
        <v>2596.8290000000002</v>
      </c>
      <c r="H17" s="781">
        <v>2938.0210000000006</v>
      </c>
      <c r="I17" s="781">
        <v>8990.732</v>
      </c>
      <c r="J17" s="737">
        <f>SUM(C17:I17)</f>
        <v>60983.232000000004</v>
      </c>
      <c r="K17" s="781">
        <v>6098.3</v>
      </c>
      <c r="L17" s="781">
        <v>2060.6</v>
      </c>
      <c r="M17" s="737">
        <f>SUM(J17:L17)</f>
        <v>69142.132000000012</v>
      </c>
      <c r="N17"/>
    </row>
    <row r="18" spans="2:14" ht="10.5" customHeight="1" x14ac:dyDescent="0.2">
      <c r="B18" s="491" t="s">
        <v>320</v>
      </c>
      <c r="C18" s="736">
        <v>23042.9</v>
      </c>
      <c r="D18" s="781">
        <v>16639.858</v>
      </c>
      <c r="E18" s="781">
        <v>2628.3429999999998</v>
      </c>
      <c r="F18" s="781">
        <v>6346.6869999999999</v>
      </c>
      <c r="G18" s="781">
        <v>2481.15</v>
      </c>
      <c r="H18" s="781">
        <v>2984.2470000000003</v>
      </c>
      <c r="I18" s="781">
        <v>9410.7239999999983</v>
      </c>
      <c r="J18" s="737">
        <f>SUM(C18:I18)</f>
        <v>63533.909</v>
      </c>
      <c r="K18" s="781">
        <v>6353.4</v>
      </c>
      <c r="L18" s="781">
        <v>2146.8000000000002</v>
      </c>
      <c r="M18" s="737">
        <f>SUM(J18:L18)</f>
        <v>72034.108999999997</v>
      </c>
      <c r="N18"/>
    </row>
    <row r="19" spans="2:14" ht="10.5" customHeight="1" x14ac:dyDescent="0.2">
      <c r="B19" s="491">
        <v>1996</v>
      </c>
      <c r="C19" s="736">
        <v>24148.7</v>
      </c>
      <c r="D19" s="781">
        <v>17549.800999999999</v>
      </c>
      <c r="E19" s="781">
        <v>2753.9650000000001</v>
      </c>
      <c r="F19" s="781">
        <v>6896.2079999999987</v>
      </c>
      <c r="G19" s="781">
        <v>2407.6280000000002</v>
      </c>
      <c r="H19" s="781">
        <v>3134.8779999999997</v>
      </c>
      <c r="I19" s="781">
        <v>10362.100999999999</v>
      </c>
      <c r="J19" s="737">
        <f>SUM(C19:I19)</f>
        <v>67253.280999999988</v>
      </c>
      <c r="K19" s="781">
        <v>6725.3</v>
      </c>
      <c r="L19" s="781">
        <v>2272.5</v>
      </c>
      <c r="M19" s="737">
        <f>SUM(J19:L19)</f>
        <v>76251.080999999991</v>
      </c>
      <c r="N19"/>
    </row>
    <row r="20" spans="2:14" ht="10.5" customHeight="1" x14ac:dyDescent="0.2">
      <c r="B20" s="491" t="s">
        <v>321</v>
      </c>
      <c r="C20" s="736">
        <v>25433.5</v>
      </c>
      <c r="D20" s="781">
        <v>19161.491000000002</v>
      </c>
      <c r="E20" s="781">
        <v>2857.5659999999998</v>
      </c>
      <c r="F20" s="781">
        <v>7651.5840000000007</v>
      </c>
      <c r="G20" s="781">
        <v>2590.73</v>
      </c>
      <c r="H20" s="781">
        <v>3452.7089999999998</v>
      </c>
      <c r="I20" s="781">
        <v>11037.864</v>
      </c>
      <c r="J20" s="737">
        <f>SUM(C20:I20)</f>
        <v>72185.444000000003</v>
      </c>
      <c r="K20" s="781">
        <v>7218.5</v>
      </c>
      <c r="L20" s="781">
        <v>2439.1999999999998</v>
      </c>
      <c r="M20" s="737">
        <f>SUM(J20:L20)</f>
        <v>81843.144</v>
      </c>
      <c r="N20"/>
    </row>
    <row r="21" spans="2:14" ht="10.5" customHeight="1" x14ac:dyDescent="0.2">
      <c r="B21" s="491">
        <v>1997</v>
      </c>
      <c r="C21" s="736">
        <v>26652</v>
      </c>
      <c r="D21" s="781">
        <v>20190.977999999999</v>
      </c>
      <c r="E21" s="781">
        <v>2940.2190000000001</v>
      </c>
      <c r="F21" s="781">
        <v>8230.637999999999</v>
      </c>
      <c r="G21" s="781">
        <v>2759.502</v>
      </c>
      <c r="H21" s="781">
        <v>3747.4350000000004</v>
      </c>
      <c r="I21" s="781">
        <v>11434.494000000001</v>
      </c>
      <c r="J21" s="737">
        <f>SUM(C21:I21)</f>
        <v>75955.266000000003</v>
      </c>
      <c r="K21" s="781">
        <v>7595.5</v>
      </c>
      <c r="L21" s="781">
        <v>2566.6</v>
      </c>
      <c r="M21" s="737">
        <f>SUM(J21:L21)</f>
        <v>86117.366000000009</v>
      </c>
      <c r="N21"/>
    </row>
    <row r="22" spans="2:14" ht="10.5" customHeight="1" x14ac:dyDescent="0.2">
      <c r="B22" s="491"/>
      <c r="C22" s="736"/>
      <c r="D22" s="781"/>
      <c r="E22" s="781"/>
      <c r="F22" s="781"/>
      <c r="G22" s="781"/>
      <c r="H22" s="781"/>
      <c r="I22" s="781"/>
      <c r="J22" s="781"/>
      <c r="K22" s="781"/>
      <c r="L22" s="781"/>
      <c r="M22" s="781"/>
      <c r="N22"/>
    </row>
    <row r="23" spans="2:14" ht="10.5" customHeight="1" x14ac:dyDescent="0.2">
      <c r="B23" s="491" t="s">
        <v>322</v>
      </c>
      <c r="C23" s="736">
        <v>26894.9</v>
      </c>
      <c r="D23" s="781">
        <v>20385.493000000002</v>
      </c>
      <c r="E23" s="781">
        <v>2791.366</v>
      </c>
      <c r="F23" s="781">
        <v>8540.8280000000013</v>
      </c>
      <c r="G23" s="781">
        <v>2798.3979999999997</v>
      </c>
      <c r="H23" s="781">
        <v>3706.5569999999998</v>
      </c>
      <c r="I23" s="781">
        <v>11877.377</v>
      </c>
      <c r="J23" s="737">
        <f>SUM(C23:I23)</f>
        <v>76994.919000000009</v>
      </c>
      <c r="K23" s="781">
        <v>7699.5</v>
      </c>
      <c r="L23" s="781">
        <v>2601.6999999999998</v>
      </c>
      <c r="M23" s="737">
        <f>SUM(J23:L23)</f>
        <v>87296.119000000006</v>
      </c>
      <c r="N23"/>
    </row>
    <row r="24" spans="2:14" ht="10.5" customHeight="1" x14ac:dyDescent="0.2">
      <c r="B24" s="491">
        <v>1998</v>
      </c>
      <c r="C24" s="736">
        <v>26411.3</v>
      </c>
      <c r="D24" s="781">
        <v>21349.777999999998</v>
      </c>
      <c r="E24" s="781">
        <v>2854.6379999999999</v>
      </c>
      <c r="F24" s="781">
        <v>8719.4</v>
      </c>
      <c r="G24" s="781">
        <v>2850.223</v>
      </c>
      <c r="H24" s="781">
        <v>3939.0230000000001</v>
      </c>
      <c r="I24" s="781">
        <v>11874.701999999999</v>
      </c>
      <c r="J24" s="737">
        <f>SUM(C24:I24)</f>
        <v>77999.063999999998</v>
      </c>
      <c r="K24" s="781">
        <v>7799.9</v>
      </c>
      <c r="L24" s="781">
        <v>2635.6</v>
      </c>
      <c r="M24" s="737">
        <f>SUM(J24:L24)</f>
        <v>88434.563999999998</v>
      </c>
      <c r="N24"/>
    </row>
    <row r="25" spans="2:14" ht="10.5" customHeight="1" x14ac:dyDescent="0.2">
      <c r="B25" s="601" t="s">
        <v>323</v>
      </c>
      <c r="C25" s="736">
        <v>26511.200000000001</v>
      </c>
      <c r="D25" s="781">
        <v>22919.664000000001</v>
      </c>
      <c r="E25" s="781">
        <v>2938.4</v>
      </c>
      <c r="F25" s="781">
        <v>8928.2049999999999</v>
      </c>
      <c r="G25" s="781">
        <v>2975.6440000000002</v>
      </c>
      <c r="H25" s="781">
        <v>4097.97</v>
      </c>
      <c r="I25" s="781">
        <v>11846.6</v>
      </c>
      <c r="J25" s="737">
        <f>SUM(C25:I25)</f>
        <v>80217.683000000005</v>
      </c>
      <c r="K25" s="781">
        <v>8021.7</v>
      </c>
      <c r="L25" s="781">
        <v>2710.6</v>
      </c>
      <c r="M25" s="737">
        <f>SUM(J25:L25)</f>
        <v>90949.983000000007</v>
      </c>
      <c r="N25"/>
    </row>
    <row r="26" spans="2:14" ht="10.5" customHeight="1" x14ac:dyDescent="0.2">
      <c r="B26" s="491">
        <v>1999</v>
      </c>
      <c r="C26" s="736">
        <v>25923.1</v>
      </c>
      <c r="D26" s="781">
        <v>25107.263000000003</v>
      </c>
      <c r="E26" s="781">
        <v>2948.1</v>
      </c>
      <c r="F26" s="781">
        <v>9127.3829999999998</v>
      </c>
      <c r="G26" s="781">
        <v>3187.6759999999995</v>
      </c>
      <c r="H26" s="781">
        <v>4219.0200000000004</v>
      </c>
      <c r="I26" s="781">
        <v>12360.863000000001</v>
      </c>
      <c r="J26" s="737">
        <f>SUM(C26:I26)</f>
        <v>82873.404999999999</v>
      </c>
      <c r="K26" s="781">
        <v>8287.2999999999993</v>
      </c>
      <c r="L26" s="781">
        <v>2800.3</v>
      </c>
      <c r="M26" s="737">
        <f>SUM(J26:L26)</f>
        <v>93961.005000000005</v>
      </c>
      <c r="N26"/>
    </row>
    <row r="27" spans="2:14" ht="10.5" customHeight="1" x14ac:dyDescent="0.2">
      <c r="B27" s="601" t="s">
        <v>279</v>
      </c>
      <c r="C27" s="736">
        <v>26669.5</v>
      </c>
      <c r="D27" s="781">
        <v>27078.400000000001</v>
      </c>
      <c r="E27" s="781">
        <v>3002.9</v>
      </c>
      <c r="F27" s="781">
        <v>10373.700000000001</v>
      </c>
      <c r="G27" s="781">
        <v>3234.7850000000003</v>
      </c>
      <c r="H27" s="781">
        <v>4354.8970000000008</v>
      </c>
      <c r="I27" s="781">
        <v>13543.636999999999</v>
      </c>
      <c r="J27" s="737">
        <f>SUM(C27:I27)</f>
        <v>88257.819000000003</v>
      </c>
      <c r="K27" s="781">
        <v>8825.7999999999993</v>
      </c>
      <c r="L27" s="781">
        <v>2982.2</v>
      </c>
      <c r="M27" s="737">
        <f>SUM(J27:L27)</f>
        <v>100065.819</v>
      </c>
      <c r="N27"/>
    </row>
    <row r="28" spans="2:14" ht="10.5" customHeight="1" x14ac:dyDescent="0.2">
      <c r="B28" s="491"/>
      <c r="C28" s="736"/>
      <c r="D28" s="781"/>
      <c r="E28" s="781"/>
      <c r="F28" s="781"/>
      <c r="G28" s="781"/>
      <c r="H28" s="781"/>
      <c r="I28" s="781"/>
      <c r="J28" s="781"/>
      <c r="K28" s="781"/>
      <c r="L28" s="781"/>
      <c r="M28" s="781"/>
      <c r="N28"/>
    </row>
    <row r="29" spans="2:14" ht="10.5" customHeight="1" x14ac:dyDescent="0.2">
      <c r="B29" s="491">
        <v>2000</v>
      </c>
      <c r="C29" s="736">
        <v>27079.9</v>
      </c>
      <c r="D29" s="781">
        <v>29192</v>
      </c>
      <c r="E29" s="781">
        <v>3062.2</v>
      </c>
      <c r="F29" s="781">
        <v>12460.5</v>
      </c>
      <c r="G29" s="781">
        <v>3291.7340000000004</v>
      </c>
      <c r="H29" s="781">
        <v>4339.2640000000001</v>
      </c>
      <c r="I29" s="781">
        <v>14183.491</v>
      </c>
      <c r="J29" s="737">
        <f>SUM(C29:I29)</f>
        <v>93609.088999999993</v>
      </c>
      <c r="K29" s="781">
        <v>9360.9</v>
      </c>
      <c r="L29" s="781">
        <v>3163</v>
      </c>
      <c r="M29" s="737">
        <v>106133</v>
      </c>
      <c r="N29"/>
    </row>
    <row r="30" spans="2:14" ht="10.5" customHeight="1" x14ac:dyDescent="0.2">
      <c r="B30" s="601" t="s">
        <v>324</v>
      </c>
      <c r="C30" s="736">
        <v>26899.3</v>
      </c>
      <c r="D30" s="781">
        <v>34950.269</v>
      </c>
      <c r="E30" s="781">
        <v>3158.0949999999998</v>
      </c>
      <c r="F30" s="781">
        <v>13434.1</v>
      </c>
      <c r="G30" s="781">
        <v>3417.3589999999999</v>
      </c>
      <c r="H30" s="781">
        <v>4507.3069999999998</v>
      </c>
      <c r="I30" s="781">
        <v>13570.569000000001</v>
      </c>
      <c r="J30" s="737">
        <f>SUM(C30:I30)</f>
        <v>99936.999000000011</v>
      </c>
      <c r="K30" s="781">
        <v>9993.7000000000007</v>
      </c>
      <c r="L30" s="781">
        <v>3376.9</v>
      </c>
      <c r="M30" s="737">
        <v>113307.6</v>
      </c>
      <c r="N30"/>
    </row>
    <row r="31" spans="2:14" ht="10.5" customHeight="1" x14ac:dyDescent="0.2">
      <c r="B31" s="491">
        <v>2001</v>
      </c>
      <c r="C31" s="736">
        <v>29587.200000000001</v>
      </c>
      <c r="D31" s="781">
        <v>44498.195</v>
      </c>
      <c r="E31" s="781">
        <v>3115.9</v>
      </c>
      <c r="F31" s="781">
        <v>14042.6</v>
      </c>
      <c r="G31" s="781">
        <v>3568.3009999999999</v>
      </c>
      <c r="H31" s="781">
        <v>4587.8919999999998</v>
      </c>
      <c r="I31" s="781">
        <v>14131.212999999998</v>
      </c>
      <c r="J31" s="737">
        <f>SUM(C31:I31)</f>
        <v>113531.30100000002</v>
      </c>
      <c r="K31" s="781">
        <v>11353.1</v>
      </c>
      <c r="L31" s="781">
        <v>3836.2</v>
      </c>
      <c r="M31" s="737">
        <v>128720.7</v>
      </c>
      <c r="N31"/>
    </row>
    <row r="32" spans="2:14" ht="10.5" customHeight="1" x14ac:dyDescent="0.2">
      <c r="B32" s="601" t="s">
        <v>325</v>
      </c>
      <c r="C32" s="736">
        <v>32406.1</v>
      </c>
      <c r="D32" s="781">
        <v>50033.027999999998</v>
      </c>
      <c r="E32" s="781">
        <v>2985.9670000000001</v>
      </c>
      <c r="F32" s="781">
        <v>14090.5</v>
      </c>
      <c r="G32" s="781">
        <v>3794.0010000000002</v>
      </c>
      <c r="H32" s="781">
        <v>5067.0519999999997</v>
      </c>
      <c r="I32" s="781">
        <v>15685.294999999998</v>
      </c>
      <c r="J32" s="737">
        <f>SUM(C32:I32)</f>
        <v>124061.943</v>
      </c>
      <c r="K32" s="781">
        <v>12406.2</v>
      </c>
      <c r="L32" s="781">
        <v>4192.1000000000004</v>
      </c>
      <c r="M32" s="737">
        <v>140660.20000000001</v>
      </c>
      <c r="N32"/>
    </row>
    <row r="33" spans="2:14" ht="10.5" customHeight="1" x14ac:dyDescent="0.2">
      <c r="B33" s="491">
        <v>2002</v>
      </c>
      <c r="C33" s="736">
        <v>36804</v>
      </c>
      <c r="D33" s="758">
        <v>52361</v>
      </c>
      <c r="E33" s="781">
        <v>2922.2</v>
      </c>
      <c r="F33" s="781">
        <v>14902.9</v>
      </c>
      <c r="G33" s="781">
        <v>4161.3559999999998</v>
      </c>
      <c r="H33" s="781">
        <v>5484.7180000000008</v>
      </c>
      <c r="I33" s="781">
        <v>17267.896999999997</v>
      </c>
      <c r="J33" s="737">
        <f>SUM(C33:I33)</f>
        <v>133904.071</v>
      </c>
      <c r="K33" s="781">
        <v>13390.4</v>
      </c>
      <c r="L33" s="781">
        <v>4524.6000000000004</v>
      </c>
      <c r="M33" s="737">
        <v>151819.1</v>
      </c>
      <c r="N33"/>
    </row>
    <row r="34" spans="2:14" ht="10.5" customHeight="1" x14ac:dyDescent="0.2">
      <c r="B34" s="612"/>
      <c r="C34" s="781"/>
      <c r="D34" s="781"/>
      <c r="E34" s="781"/>
      <c r="F34" s="781"/>
      <c r="G34" s="781"/>
      <c r="H34" s="781"/>
      <c r="I34" s="781"/>
      <c r="J34" s="781"/>
      <c r="K34" s="781"/>
      <c r="L34" s="781"/>
      <c r="M34" s="781"/>
      <c r="N34"/>
    </row>
    <row r="35" spans="2:14" ht="10.5" customHeight="1" x14ac:dyDescent="0.2">
      <c r="B35" s="601" t="s">
        <v>278</v>
      </c>
      <c r="C35" s="781">
        <v>43103.1</v>
      </c>
      <c r="D35" s="781">
        <v>54709.8</v>
      </c>
      <c r="E35" s="781">
        <v>3228.5</v>
      </c>
      <c r="F35" s="781">
        <v>16434.599999999999</v>
      </c>
      <c r="G35" s="781">
        <v>4448.2030000000004</v>
      </c>
      <c r="H35" s="781">
        <v>5615.4</v>
      </c>
      <c r="I35" s="781">
        <v>18396.692000000003</v>
      </c>
      <c r="J35" s="737">
        <f>SUM(C35:I35)</f>
        <v>145936.29499999998</v>
      </c>
      <c r="K35" s="781">
        <v>14593.6</v>
      </c>
      <c r="L35" s="781">
        <v>4931.2</v>
      </c>
      <c r="M35" s="737">
        <v>165461.20000000001</v>
      </c>
      <c r="N35"/>
    </row>
    <row r="36" spans="2:14" ht="10.5" customHeight="1" x14ac:dyDescent="0.2">
      <c r="B36" s="491">
        <v>2003</v>
      </c>
      <c r="C36" s="781">
        <v>45833.8</v>
      </c>
      <c r="D36" s="781">
        <v>56134.87</v>
      </c>
      <c r="E36" s="781">
        <v>3520.5</v>
      </c>
      <c r="F36" s="781">
        <v>17755.599999999999</v>
      </c>
      <c r="G36" s="781">
        <v>4586.558</v>
      </c>
      <c r="H36" s="781">
        <v>5954.8950000000004</v>
      </c>
      <c r="I36" s="781">
        <v>19559.042999999998</v>
      </c>
      <c r="J36" s="737">
        <f>SUM(C36:I36)</f>
        <v>153345.26600000003</v>
      </c>
      <c r="K36" s="781">
        <v>15334.5</v>
      </c>
      <c r="L36" s="781">
        <v>5181.5</v>
      </c>
      <c r="M36" s="737">
        <v>173861.2</v>
      </c>
      <c r="N36"/>
    </row>
    <row r="37" spans="2:14" ht="10.5" customHeight="1" x14ac:dyDescent="0.2">
      <c r="B37" s="601" t="s">
        <v>715</v>
      </c>
      <c r="C37" s="781">
        <v>45828.2</v>
      </c>
      <c r="D37" s="781">
        <v>56210.773999999998</v>
      </c>
      <c r="E37" s="781">
        <v>3528.73</v>
      </c>
      <c r="F37" s="781">
        <v>16242</v>
      </c>
      <c r="G37" s="781">
        <v>4634.6620000000003</v>
      </c>
      <c r="H37" s="781">
        <v>6387.0889999999999</v>
      </c>
      <c r="I37" s="781">
        <v>20035.597000000002</v>
      </c>
      <c r="J37" s="737">
        <f>SUM(C37:I37)</f>
        <v>152867.052</v>
      </c>
      <c r="K37" s="781">
        <v>15286.7</v>
      </c>
      <c r="L37" s="781">
        <v>5165.3999999999996</v>
      </c>
      <c r="M37" s="737">
        <v>173319.1</v>
      </c>
      <c r="N37"/>
    </row>
    <row r="38" spans="2:14" ht="10.5" customHeight="1" x14ac:dyDescent="0.2">
      <c r="B38" s="491">
        <v>2004</v>
      </c>
      <c r="C38" s="781">
        <v>47559.6</v>
      </c>
      <c r="D38" s="781">
        <v>55842.553</v>
      </c>
      <c r="E38" s="781">
        <v>3552.6</v>
      </c>
      <c r="F38" s="781">
        <v>14693.6</v>
      </c>
      <c r="G38" s="781">
        <v>4617.4089999999997</v>
      </c>
      <c r="H38" s="781">
        <v>6583.9660000000003</v>
      </c>
      <c r="I38" s="781">
        <v>19339.409</v>
      </c>
      <c r="J38" s="737">
        <f>SUM(C38:I38)</f>
        <v>152189.13699999999</v>
      </c>
      <c r="K38" s="781">
        <v>15218.9</v>
      </c>
      <c r="L38" s="781">
        <v>5142.5</v>
      </c>
      <c r="M38" s="737">
        <v>172550.6</v>
      </c>
      <c r="N38"/>
    </row>
    <row r="39" spans="2:14" ht="10.5" customHeight="1" x14ac:dyDescent="0.2">
      <c r="B39" s="491" t="s">
        <v>743</v>
      </c>
      <c r="C39" s="781">
        <v>51314.7</v>
      </c>
      <c r="D39" s="781">
        <v>55036.311000000002</v>
      </c>
      <c r="E39" s="781">
        <v>3671.3919999999998</v>
      </c>
      <c r="F39" s="781">
        <v>17109.874</v>
      </c>
      <c r="G39" s="781">
        <v>4612.5</v>
      </c>
      <c r="H39" s="781">
        <v>6632.0860000000002</v>
      </c>
      <c r="I39" s="781">
        <v>20107.469000000001</v>
      </c>
      <c r="J39" s="737">
        <f>SUM(C39:I39)</f>
        <v>158484.33200000002</v>
      </c>
      <c r="K39" s="781">
        <v>15848.4</v>
      </c>
      <c r="L39" s="781">
        <v>5355.2</v>
      </c>
      <c r="M39" s="737">
        <v>179687.9</v>
      </c>
    </row>
    <row r="40" spans="2:14" ht="10.5" customHeight="1" x14ac:dyDescent="0.2">
      <c r="B40" s="491"/>
      <c r="C40" s="781"/>
      <c r="D40" s="781"/>
      <c r="E40" s="781"/>
      <c r="F40" s="781"/>
      <c r="G40" s="781"/>
      <c r="H40" s="781"/>
      <c r="I40" s="781"/>
      <c r="J40" s="781"/>
      <c r="K40" s="781"/>
      <c r="L40" s="781"/>
      <c r="M40" s="781"/>
    </row>
    <row r="41" spans="2:14" ht="10.5" customHeight="1" x14ac:dyDescent="0.2">
      <c r="B41" s="491">
        <v>2005</v>
      </c>
      <c r="C41" s="781">
        <v>56419.199999999997</v>
      </c>
      <c r="D41" s="781">
        <v>54548.603000000003</v>
      </c>
      <c r="E41" s="781">
        <v>3786.0590000000002</v>
      </c>
      <c r="F41" s="781">
        <v>19581.954000000002</v>
      </c>
      <c r="G41" s="781">
        <v>4515.2</v>
      </c>
      <c r="H41" s="781">
        <v>6637.0649999999996</v>
      </c>
      <c r="I41" s="781">
        <v>21449.633000000002</v>
      </c>
      <c r="J41" s="737">
        <f>SUM(C41:I41)</f>
        <v>166937.71400000001</v>
      </c>
      <c r="K41" s="781">
        <v>16693.8</v>
      </c>
      <c r="L41" s="781">
        <v>5640.8</v>
      </c>
      <c r="M41" s="737">
        <v>189272.3</v>
      </c>
    </row>
    <row r="42" spans="2:14" ht="10.5" customHeight="1" x14ac:dyDescent="0.2">
      <c r="B42" s="491" t="s">
        <v>496</v>
      </c>
      <c r="C42" s="781">
        <v>61176.5</v>
      </c>
      <c r="D42" s="781">
        <v>54710.3</v>
      </c>
      <c r="E42" s="781">
        <v>3818.2220000000002</v>
      </c>
      <c r="F42" s="781">
        <v>21011.014999999999</v>
      </c>
      <c r="G42" s="781">
        <v>4887.6000000000004</v>
      </c>
      <c r="H42" s="781">
        <v>6701.5060000000003</v>
      </c>
      <c r="I42" s="781">
        <v>22183.892</v>
      </c>
      <c r="J42" s="737">
        <f>SUM(C42:I42)</f>
        <v>174489.035</v>
      </c>
      <c r="K42" s="781">
        <v>17448.900000000001</v>
      </c>
      <c r="L42" s="781">
        <v>5896</v>
      </c>
      <c r="M42" s="737">
        <v>197834</v>
      </c>
    </row>
    <row r="43" spans="2:14" ht="10.5" customHeight="1" x14ac:dyDescent="0.2">
      <c r="B43" s="491">
        <v>2006</v>
      </c>
      <c r="C43" s="781">
        <v>66396.399999999994</v>
      </c>
      <c r="D43" s="781">
        <v>55612.4</v>
      </c>
      <c r="E43" s="781">
        <v>3914.3710000000001</v>
      </c>
      <c r="F43" s="781">
        <v>23289.875</v>
      </c>
      <c r="G43" s="781">
        <v>5446.1</v>
      </c>
      <c r="H43" s="781">
        <v>7606.4129999999996</v>
      </c>
      <c r="I43" s="781">
        <v>22827.552</v>
      </c>
      <c r="J43" s="737">
        <f>SUM(C43:I43)</f>
        <v>185093.11099999998</v>
      </c>
      <c r="K43" s="781">
        <v>18509.3</v>
      </c>
      <c r="L43" s="781">
        <v>6254.3</v>
      </c>
      <c r="M43" s="737">
        <v>209856.7</v>
      </c>
    </row>
    <row r="44" spans="2:14" ht="10.5" customHeight="1" x14ac:dyDescent="0.2">
      <c r="B44" s="491" t="s">
        <v>382</v>
      </c>
      <c r="C44" s="781">
        <v>70892.600000000006</v>
      </c>
      <c r="D44" s="781">
        <v>58896.5</v>
      </c>
      <c r="E44" s="781">
        <v>3904.9639999999999</v>
      </c>
      <c r="F44" s="781">
        <v>24716.386999999999</v>
      </c>
      <c r="G44" s="781">
        <v>5539.3</v>
      </c>
      <c r="H44" s="781">
        <v>8294.9840000000004</v>
      </c>
      <c r="I44" s="781">
        <v>24858.246999999999</v>
      </c>
      <c r="J44" s="737">
        <f>SUM(C44:I44)</f>
        <v>197102.98199999999</v>
      </c>
      <c r="K44" s="781">
        <v>19710.3</v>
      </c>
      <c r="L44" s="781">
        <v>6660.1</v>
      </c>
      <c r="M44" s="737">
        <v>223473.3</v>
      </c>
    </row>
    <row r="45" spans="2:14" ht="10.5" customHeight="1" x14ac:dyDescent="0.2">
      <c r="B45" s="491">
        <v>2007</v>
      </c>
      <c r="C45" s="781">
        <v>72576.354000000007</v>
      </c>
      <c r="D45" s="781">
        <v>65035.568000000007</v>
      </c>
      <c r="E45" s="781">
        <v>3826.77</v>
      </c>
      <c r="F45" s="781">
        <v>28364.828999999998</v>
      </c>
      <c r="G45" s="781">
        <v>5354.2389999999996</v>
      </c>
      <c r="H45" s="781">
        <v>8077.2149999999992</v>
      </c>
      <c r="I45" s="781">
        <v>28814.049000000003</v>
      </c>
      <c r="J45" s="737">
        <v>212049.02400000003</v>
      </c>
      <c r="K45" s="781">
        <v>21204.900999999998</v>
      </c>
      <c r="L45" s="781">
        <v>7165.1370000000006</v>
      </c>
      <c r="M45" s="737">
        <v>240419.06200000003</v>
      </c>
    </row>
    <row r="46" spans="2:14" ht="10.5" customHeight="1" x14ac:dyDescent="0.2">
      <c r="B46" s="491"/>
      <c r="C46" s="781"/>
      <c r="D46" s="781"/>
      <c r="E46" s="781"/>
      <c r="F46" s="781"/>
      <c r="G46" s="781"/>
      <c r="H46" s="781"/>
      <c r="I46" s="781"/>
      <c r="J46" s="737"/>
      <c r="K46" s="781"/>
      <c r="L46" s="781"/>
      <c r="M46" s="737"/>
    </row>
    <row r="47" spans="2:14" ht="10.5" customHeight="1" x14ac:dyDescent="0.2">
      <c r="B47" s="491" t="s">
        <v>795</v>
      </c>
      <c r="C47" s="781">
        <v>88462.44200000001</v>
      </c>
      <c r="D47" s="781">
        <v>76739.260000000009</v>
      </c>
      <c r="E47" s="781">
        <v>3999.9319999999998</v>
      </c>
      <c r="F47" s="782">
        <v>34297.361000000004</v>
      </c>
      <c r="G47" s="783">
        <v>5293.8040000000001</v>
      </c>
      <c r="H47" s="784">
        <v>9088.985999999999</v>
      </c>
      <c r="I47" s="781">
        <v>30122.140000000003</v>
      </c>
      <c r="J47" s="737">
        <v>248003.92499999999</v>
      </c>
      <c r="K47" s="785">
        <v>24800.393</v>
      </c>
      <c r="L47" s="785">
        <v>8380.0529999999999</v>
      </c>
      <c r="M47" s="737">
        <v>281184.37100000004</v>
      </c>
    </row>
    <row r="48" spans="2:14" ht="10.5" customHeight="1" x14ac:dyDescent="0.2">
      <c r="B48" s="491">
        <v>2008</v>
      </c>
      <c r="C48" s="781">
        <v>108045.811</v>
      </c>
      <c r="D48" s="781">
        <v>90193.523000000001</v>
      </c>
      <c r="E48" s="782">
        <v>4184.5680000000002</v>
      </c>
      <c r="F48" s="786">
        <v>38343.305</v>
      </c>
      <c r="G48" s="783">
        <v>6248.3709999999992</v>
      </c>
      <c r="H48" s="784">
        <v>10747.23</v>
      </c>
      <c r="I48" s="781">
        <v>30899.858</v>
      </c>
      <c r="J48" s="737">
        <v>288662.66599999997</v>
      </c>
      <c r="K48" s="785">
        <v>28866.266</v>
      </c>
      <c r="L48" s="785">
        <v>9753.91</v>
      </c>
      <c r="M48" s="737">
        <v>327282.842</v>
      </c>
    </row>
    <row r="49" spans="2:13" ht="10.5" customHeight="1" x14ac:dyDescent="0.2">
      <c r="B49" s="491" t="s">
        <v>490</v>
      </c>
      <c r="C49" s="781">
        <v>112877.766</v>
      </c>
      <c r="D49" s="781">
        <v>96106.418999999994</v>
      </c>
      <c r="E49" s="782">
        <v>4379.5069999999996</v>
      </c>
      <c r="F49" s="786">
        <v>38361.209000000003</v>
      </c>
      <c r="G49" s="783">
        <v>7772.86</v>
      </c>
      <c r="H49" s="784">
        <v>11649.376</v>
      </c>
      <c r="I49" s="781">
        <v>33803.678999999996</v>
      </c>
      <c r="J49" s="737">
        <v>304950.81599999999</v>
      </c>
      <c r="K49" s="785">
        <v>30495.08</v>
      </c>
      <c r="L49" s="785">
        <v>10304.286</v>
      </c>
      <c r="M49" s="737">
        <v>345750.18200000003</v>
      </c>
    </row>
    <row r="50" spans="2:13" ht="10.5" customHeight="1" x14ac:dyDescent="0.2">
      <c r="B50" s="491">
        <v>2009</v>
      </c>
      <c r="C50" s="781">
        <v>116056.425</v>
      </c>
      <c r="D50" s="781">
        <v>95567.164999999994</v>
      </c>
      <c r="E50" s="782">
        <v>4852.9459999999999</v>
      </c>
      <c r="F50" s="786">
        <v>39473.334000000003</v>
      </c>
      <c r="G50" s="783">
        <v>8069.4660000000003</v>
      </c>
      <c r="H50" s="784">
        <v>12247.482000000002</v>
      </c>
      <c r="I50" s="781">
        <v>35519.960000000006</v>
      </c>
      <c r="J50" s="737">
        <v>311786.77799999999</v>
      </c>
      <c r="K50" s="785">
        <v>31178.676999999996</v>
      </c>
      <c r="L50" s="785">
        <v>10535.275</v>
      </c>
      <c r="M50" s="737">
        <v>353500.73</v>
      </c>
    </row>
    <row r="51" spans="2:13" ht="10.5" customHeight="1" x14ac:dyDescent="0.2">
      <c r="B51" s="491" t="s">
        <v>709</v>
      </c>
      <c r="C51" s="781">
        <v>119886.526</v>
      </c>
      <c r="D51" s="781">
        <v>92371.678</v>
      </c>
      <c r="E51" s="782">
        <v>5215.9059999999999</v>
      </c>
      <c r="F51" s="786">
        <v>41142.378000000004</v>
      </c>
      <c r="G51" s="783">
        <v>7581.7069999999994</v>
      </c>
      <c r="H51" s="784">
        <v>12513.298000000001</v>
      </c>
      <c r="I51" s="781">
        <v>35900.601999999999</v>
      </c>
      <c r="J51" s="737">
        <v>314612.09499999997</v>
      </c>
      <c r="K51" s="785">
        <v>31461.210999999996</v>
      </c>
      <c r="L51" s="785">
        <v>10630.743999999999</v>
      </c>
      <c r="M51" s="737">
        <v>356704.05000000005</v>
      </c>
    </row>
    <row r="52" spans="2:13" ht="10.5" customHeight="1" x14ac:dyDescent="0.2">
      <c r="B52" s="491"/>
      <c r="C52" s="781"/>
      <c r="D52" s="781"/>
      <c r="E52" s="781"/>
      <c r="F52" s="781"/>
      <c r="G52" s="781"/>
      <c r="H52" s="781"/>
      <c r="I52" s="781"/>
      <c r="J52" s="737"/>
      <c r="K52" s="781"/>
      <c r="L52" s="781"/>
      <c r="M52" s="781"/>
    </row>
    <row r="53" spans="2:13" ht="10.5" customHeight="1" x14ac:dyDescent="0.2">
      <c r="B53" s="617">
        <v>2010</v>
      </c>
      <c r="C53" s="785">
        <v>121566.421</v>
      </c>
      <c r="D53" s="785">
        <v>92870.380999999994</v>
      </c>
      <c r="E53" s="783">
        <v>5478.0780000000004</v>
      </c>
      <c r="F53" s="783">
        <v>41764.671000000002</v>
      </c>
      <c r="G53" s="783">
        <v>7053.8060000000005</v>
      </c>
      <c r="H53" s="783">
        <v>13231.383</v>
      </c>
      <c r="I53" s="783">
        <v>37334.82</v>
      </c>
      <c r="J53" s="737">
        <v>319299.56</v>
      </c>
      <c r="K53" s="783">
        <v>31929.957999999999</v>
      </c>
      <c r="L53" s="783">
        <v>10789.133000000002</v>
      </c>
      <c r="M53" s="737">
        <v>362018.65100000007</v>
      </c>
    </row>
    <row r="54" spans="2:13" ht="10.5" customHeight="1" x14ac:dyDescent="0.2">
      <c r="B54" s="617" t="s">
        <v>332</v>
      </c>
      <c r="C54" s="785">
        <v>124864.72399999999</v>
      </c>
      <c r="D54" s="785">
        <v>100069.166</v>
      </c>
      <c r="E54" s="783">
        <v>5644.7030000000004</v>
      </c>
      <c r="F54" s="783">
        <v>41897.502</v>
      </c>
      <c r="G54" s="783">
        <v>6604.8200000000006</v>
      </c>
      <c r="H54" s="783">
        <v>13456.356</v>
      </c>
      <c r="I54" s="783">
        <v>38259.479999999996</v>
      </c>
      <c r="J54" s="737">
        <v>330796.75100000005</v>
      </c>
      <c r="K54" s="783">
        <v>33079.675000000003</v>
      </c>
      <c r="L54" s="783">
        <v>11177.621999999999</v>
      </c>
      <c r="M54" s="737">
        <v>375054.04800000001</v>
      </c>
    </row>
    <row r="55" spans="2:13" ht="10.5" customHeight="1" x14ac:dyDescent="0.2">
      <c r="B55" s="617">
        <v>2011</v>
      </c>
      <c r="C55" s="785">
        <v>133550.141</v>
      </c>
      <c r="D55" s="785">
        <v>114604.182</v>
      </c>
      <c r="E55" s="783">
        <v>6289.4170000000004</v>
      </c>
      <c r="F55" s="783">
        <v>43027.048999999999</v>
      </c>
      <c r="G55" s="783">
        <v>7671.6860000000006</v>
      </c>
      <c r="H55" s="783">
        <v>13805.376</v>
      </c>
      <c r="I55" s="783">
        <v>39304.880000000005</v>
      </c>
      <c r="J55" s="737">
        <v>358252.73100000003</v>
      </c>
      <c r="K55" s="783">
        <v>35825.273000000001</v>
      </c>
      <c r="L55" s="783">
        <v>12105.36</v>
      </c>
      <c r="M55" s="737">
        <v>406183.364</v>
      </c>
    </row>
    <row r="56" spans="2:13" ht="10.5" customHeight="1" x14ac:dyDescent="0.2">
      <c r="B56" s="1061" t="s">
        <v>335</v>
      </c>
      <c r="C56" s="785">
        <v>139155.25400000002</v>
      </c>
      <c r="D56" s="785">
        <v>117604.94299999998</v>
      </c>
      <c r="E56" s="783">
        <v>6562.7220000000007</v>
      </c>
      <c r="F56" s="783">
        <v>46133.031000000003</v>
      </c>
      <c r="G56" s="783">
        <v>8444.0560000000005</v>
      </c>
      <c r="H56" s="783">
        <v>14538.591999999999</v>
      </c>
      <c r="I56" s="783">
        <v>40454.381999999998</v>
      </c>
      <c r="J56" s="737">
        <v>372892.98</v>
      </c>
      <c r="K56" s="783">
        <v>37289.298000000003</v>
      </c>
      <c r="L56" s="783">
        <v>12600.054000000002</v>
      </c>
      <c r="M56" s="737">
        <v>422782.33199999999</v>
      </c>
    </row>
    <row r="57" spans="2:13" ht="10.5" customHeight="1" x14ac:dyDescent="0.2">
      <c r="B57" s="1061">
        <v>2012</v>
      </c>
      <c r="C57" s="785">
        <v>145285.18700000001</v>
      </c>
      <c r="D57" s="785">
        <v>116278.69</v>
      </c>
      <c r="E57" s="783">
        <v>6554.5949999999993</v>
      </c>
      <c r="F57" s="783">
        <v>49969.065000000002</v>
      </c>
      <c r="G57" s="783">
        <v>8737.8510000000006</v>
      </c>
      <c r="H57" s="783">
        <v>14710.114999999998</v>
      </c>
      <c r="I57" s="783">
        <v>43645.762000000002</v>
      </c>
      <c r="J57" s="737">
        <v>385181.26500000001</v>
      </c>
      <c r="K57" s="783">
        <v>38518.127</v>
      </c>
      <c r="L57" s="783">
        <v>13015.274000000001</v>
      </c>
      <c r="M57" s="737">
        <v>436714.66600000003</v>
      </c>
    </row>
    <row r="58" spans="2:13" ht="10.5" customHeight="1" x14ac:dyDescent="0.2">
      <c r="B58" s="1061"/>
      <c r="C58" s="785"/>
      <c r="D58" s="785"/>
      <c r="E58" s="783"/>
      <c r="F58" s="783"/>
      <c r="G58" s="783"/>
      <c r="H58" s="783"/>
      <c r="I58" s="783"/>
      <c r="J58" s="758"/>
      <c r="K58" s="783"/>
      <c r="L58" s="783"/>
      <c r="M58" s="785"/>
    </row>
    <row r="59" spans="2:13" ht="10.5" customHeight="1" x14ac:dyDescent="0.2">
      <c r="B59" s="1145" t="s">
        <v>1318</v>
      </c>
      <c r="C59" s="785">
        <v>151744.962</v>
      </c>
      <c r="D59" s="785">
        <v>118997.44399999999</v>
      </c>
      <c r="E59" s="783">
        <v>6365.3989999999994</v>
      </c>
      <c r="F59" s="783">
        <v>52665.337999999996</v>
      </c>
      <c r="G59" s="783">
        <v>10036.86</v>
      </c>
      <c r="H59" s="783">
        <v>15115.776000000002</v>
      </c>
      <c r="I59" s="783">
        <v>47813.784</v>
      </c>
      <c r="J59" s="737">
        <v>402739.56299999997</v>
      </c>
      <c r="K59" s="783">
        <v>40273.957000000002</v>
      </c>
      <c r="L59" s="783">
        <v>13608.569</v>
      </c>
      <c r="M59" s="785">
        <v>456622.08900000004</v>
      </c>
    </row>
    <row r="60" spans="2:13" ht="10.5" customHeight="1" x14ac:dyDescent="0.2">
      <c r="B60" s="1145">
        <v>2013</v>
      </c>
      <c r="C60" s="785">
        <v>157240.20899999997</v>
      </c>
      <c r="D60" s="785">
        <v>120514.82800000001</v>
      </c>
      <c r="E60" s="783">
        <v>6326.241</v>
      </c>
      <c r="F60" s="783">
        <v>56336.296000000002</v>
      </c>
      <c r="G60" s="783">
        <v>11553.435000000001</v>
      </c>
      <c r="H60" s="783">
        <v>15508</v>
      </c>
      <c r="I60" s="783">
        <v>49342.471000000005</v>
      </c>
      <c r="J60" s="737">
        <v>416821.48</v>
      </c>
      <c r="K60" s="783">
        <v>41682.149000000005</v>
      </c>
      <c r="L60" s="783">
        <v>14084.398000000001</v>
      </c>
      <c r="M60" s="785">
        <v>472588.027</v>
      </c>
    </row>
    <row r="61" spans="2:13" ht="10.5" customHeight="1" x14ac:dyDescent="0.2">
      <c r="B61" s="1215" t="s">
        <v>1356</v>
      </c>
      <c r="C61" s="785">
        <v>163869.49199999997</v>
      </c>
      <c r="D61" s="785">
        <v>127489.397</v>
      </c>
      <c r="E61" s="783">
        <v>6279.4589999999998</v>
      </c>
      <c r="F61" s="783">
        <v>58725.951999999997</v>
      </c>
      <c r="G61" s="783">
        <v>12896.547999999999</v>
      </c>
      <c r="H61" s="783">
        <v>16028.786</v>
      </c>
      <c r="I61" s="783">
        <v>53045.893000000004</v>
      </c>
      <c r="J61" s="737">
        <v>438335.527</v>
      </c>
      <c r="K61" s="783">
        <v>43833.555</v>
      </c>
      <c r="L61" s="783">
        <v>14811.358000000002</v>
      </c>
      <c r="M61" s="785">
        <v>496980.44000000006</v>
      </c>
    </row>
    <row r="62" spans="2:13" ht="10.5" customHeight="1" x14ac:dyDescent="0.2">
      <c r="B62" s="1215">
        <v>2014</v>
      </c>
      <c r="C62" s="785">
        <v>173841.05600000001</v>
      </c>
      <c r="D62" s="785">
        <v>130661.22199999999</v>
      </c>
      <c r="E62" s="783">
        <v>6322.9480000000003</v>
      </c>
      <c r="F62" s="783">
        <v>63766.306000000004</v>
      </c>
      <c r="G62" s="783">
        <v>13199.94</v>
      </c>
      <c r="H62" s="783">
        <v>16315.655999999999</v>
      </c>
      <c r="I62" s="783">
        <v>55610.986000000004</v>
      </c>
      <c r="J62" s="737">
        <v>459718.11400000006</v>
      </c>
      <c r="K62" s="783">
        <v>45971.812000000005</v>
      </c>
      <c r="L62" s="783">
        <v>15533.874</v>
      </c>
      <c r="M62" s="785">
        <v>521223.80000000005</v>
      </c>
    </row>
    <row r="63" spans="2:13" ht="10.5" customHeight="1" x14ac:dyDescent="0.2">
      <c r="B63" s="1385" t="s">
        <v>1357</v>
      </c>
      <c r="C63" s="785">
        <v>183847.87100000001</v>
      </c>
      <c r="D63" s="785">
        <v>128913.56600000001</v>
      </c>
      <c r="E63" s="783">
        <v>6358.9549999999999</v>
      </c>
      <c r="F63" s="783">
        <v>69860.642999999996</v>
      </c>
      <c r="G63" s="783">
        <v>12390.228999999999</v>
      </c>
      <c r="H63" s="783">
        <v>16636.848999999998</v>
      </c>
      <c r="I63" s="783">
        <v>54573.241000000009</v>
      </c>
      <c r="J63" s="737">
        <v>472581.35400000005</v>
      </c>
      <c r="K63" s="783">
        <v>47258.135999999999</v>
      </c>
      <c r="L63" s="783">
        <v>15968.522999999999</v>
      </c>
      <c r="M63" s="785">
        <v>535808.01300000004</v>
      </c>
    </row>
    <row r="64" spans="2:13" ht="10.5" customHeight="1" x14ac:dyDescent="0.2">
      <c r="B64" s="1385"/>
      <c r="C64" s="785"/>
      <c r="D64" s="785"/>
      <c r="E64" s="783"/>
      <c r="F64" s="783"/>
      <c r="G64" s="783"/>
      <c r="H64" s="783"/>
      <c r="I64" s="783"/>
      <c r="J64" s="737"/>
      <c r="K64" s="783"/>
      <c r="L64" s="783"/>
      <c r="M64" s="785"/>
    </row>
    <row r="65" spans="2:14" ht="10.5" customHeight="1" x14ac:dyDescent="0.2">
      <c r="B65" s="1385">
        <v>2015</v>
      </c>
      <c r="C65" s="785">
        <v>192033.92000000001</v>
      </c>
      <c r="D65" s="785">
        <v>129082.68900000001</v>
      </c>
      <c r="E65" s="783">
        <v>6623.5649999999996</v>
      </c>
      <c r="F65" s="783">
        <v>73033.240000000005</v>
      </c>
      <c r="G65" s="783">
        <v>12005.894</v>
      </c>
      <c r="H65" s="783">
        <v>17506.063000000002</v>
      </c>
      <c r="I65" s="783">
        <v>56608.769</v>
      </c>
      <c r="J65" s="737">
        <v>486894.14</v>
      </c>
      <c r="K65" s="783">
        <v>48689.415999999997</v>
      </c>
      <c r="L65" s="783">
        <v>16452.154000000002</v>
      </c>
      <c r="M65" s="785">
        <v>552035.71</v>
      </c>
    </row>
    <row r="66" spans="2:14" ht="10.5" customHeight="1" x14ac:dyDescent="0.2">
      <c r="B66" s="1385" t="s">
        <v>1400</v>
      </c>
      <c r="C66" s="785">
        <v>199475.56</v>
      </c>
      <c r="D66" s="785">
        <v>142191.905</v>
      </c>
      <c r="E66" s="783">
        <v>7437.4309999999996</v>
      </c>
      <c r="F66" s="783">
        <v>72823.293000000005</v>
      </c>
      <c r="G66" s="783">
        <v>11576.865000000002</v>
      </c>
      <c r="H66" s="783">
        <v>18908.076999999997</v>
      </c>
      <c r="I66" s="783">
        <v>61596.120999999999</v>
      </c>
      <c r="J66" s="737">
        <v>514009.25200000009</v>
      </c>
      <c r="K66" s="783">
        <v>51400.925999999999</v>
      </c>
      <c r="L66" s="783">
        <v>17368.374000000003</v>
      </c>
      <c r="M66" s="785">
        <v>582778.55200000003</v>
      </c>
    </row>
    <row r="67" spans="2:14" ht="10.5" customHeight="1" x14ac:dyDescent="0.2">
      <c r="B67" s="1409" t="s">
        <v>1422</v>
      </c>
      <c r="C67" s="785">
        <v>204551.55000000002</v>
      </c>
      <c r="D67" s="785">
        <v>160188.429</v>
      </c>
      <c r="E67" s="783">
        <v>8229.7330000000002</v>
      </c>
      <c r="F67" s="783">
        <v>74228.295000000013</v>
      </c>
      <c r="G67" s="783">
        <v>11851.675999999999</v>
      </c>
      <c r="H67" s="783">
        <v>19890.782999999999</v>
      </c>
      <c r="I67" s="783">
        <v>62941.039999999994</v>
      </c>
      <c r="J67" s="737">
        <v>541881.50599999994</v>
      </c>
      <c r="K67" s="783">
        <v>54188.150999999998</v>
      </c>
      <c r="L67" s="783">
        <v>18310.177</v>
      </c>
      <c r="M67" s="785">
        <v>614379.83400000003</v>
      </c>
    </row>
    <row r="68" spans="2:14" ht="10.5" customHeight="1" x14ac:dyDescent="0.2">
      <c r="B68" s="1409" t="s">
        <v>1492</v>
      </c>
      <c r="C68" s="785">
        <v>207624.37900000002</v>
      </c>
      <c r="D68" s="785">
        <v>166904.60999999999</v>
      </c>
      <c r="E68" s="783">
        <v>8689.6959999999999</v>
      </c>
      <c r="F68" s="783">
        <v>76212.999000000011</v>
      </c>
      <c r="G68" s="783">
        <v>12540.41</v>
      </c>
      <c r="H68" s="783">
        <v>20692.263999999999</v>
      </c>
      <c r="I68" s="783">
        <v>61862.828999999998</v>
      </c>
      <c r="J68" s="737">
        <v>554527.18700000003</v>
      </c>
      <c r="K68" s="783">
        <v>55452.718999999997</v>
      </c>
      <c r="L68" s="783">
        <v>18737.473000000002</v>
      </c>
      <c r="M68" s="785">
        <v>628717.37899999996</v>
      </c>
    </row>
    <row r="69" spans="2:14" ht="10.5" customHeight="1" x14ac:dyDescent="0.2">
      <c r="B69" s="1385" t="s">
        <v>1493</v>
      </c>
      <c r="C69" s="787">
        <v>217076.18100000004</v>
      </c>
      <c r="D69" s="787">
        <v>162160.785</v>
      </c>
      <c r="E69" s="788">
        <v>8670.3290000000015</v>
      </c>
      <c r="F69" s="788">
        <v>78846.201000000001</v>
      </c>
      <c r="G69" s="788">
        <v>12539.987999999999</v>
      </c>
      <c r="H69" s="788">
        <v>21292.871999999999</v>
      </c>
      <c r="I69" s="788">
        <v>62065.826000000001</v>
      </c>
      <c r="J69" s="737">
        <v>562652.18200000003</v>
      </c>
      <c r="K69" s="788">
        <v>56265.217999999993</v>
      </c>
      <c r="L69" s="788">
        <v>19012.016000000003</v>
      </c>
      <c r="M69" s="1101">
        <v>637929.41599999997</v>
      </c>
    </row>
    <row r="70" spans="2:14" ht="10.5" customHeight="1" x14ac:dyDescent="0.2">
      <c r="B70" s="1065"/>
      <c r="C70" s="1062"/>
      <c r="D70" s="1062"/>
      <c r="E70" s="1063"/>
      <c r="F70" s="1063"/>
      <c r="G70" s="1063"/>
      <c r="H70" s="1063"/>
      <c r="I70" s="1063"/>
      <c r="J70" s="1064"/>
      <c r="K70" s="1063"/>
      <c r="L70" s="1063"/>
      <c r="M70" s="1062"/>
      <c r="N70" s="59"/>
    </row>
    <row r="71" spans="2:14" ht="10.5" customHeight="1" x14ac:dyDescent="0.2">
      <c r="B71" s="215" t="s">
        <v>1169</v>
      </c>
      <c r="H71" s="76"/>
      <c r="I71" s="76"/>
      <c r="J71" s="76"/>
      <c r="K71" s="76"/>
      <c r="L71" s="76"/>
      <c r="M71" s="76"/>
    </row>
    <row r="72" spans="2:14" ht="10.5" customHeight="1" x14ac:dyDescent="0.2">
      <c r="B72" s="215" t="s">
        <v>984</v>
      </c>
      <c r="H72" s="229"/>
      <c r="I72" s="229"/>
      <c r="J72" s="229"/>
      <c r="K72" s="229"/>
      <c r="L72" s="229"/>
      <c r="M72" s="229"/>
    </row>
    <row r="73" spans="2:14" ht="10.5" customHeight="1" x14ac:dyDescent="0.2">
      <c r="B73" s="215" t="s">
        <v>923</v>
      </c>
      <c r="C73" s="189"/>
      <c r="D73" s="189"/>
      <c r="E73" s="189"/>
      <c r="F73" s="189"/>
      <c r="G73" s="189"/>
      <c r="H73" s="189"/>
      <c r="I73" s="189"/>
      <c r="J73" s="189"/>
      <c r="K73" s="189"/>
      <c r="L73" s="189"/>
      <c r="M73" s="189"/>
    </row>
    <row r="74" spans="2:14" ht="10.5" customHeight="1" x14ac:dyDescent="0.2">
      <c r="B74" s="48"/>
      <c r="C74" s="52"/>
      <c r="D74" s="52"/>
      <c r="E74" s="52"/>
      <c r="F74" s="52"/>
      <c r="G74" s="52"/>
      <c r="H74" s="52"/>
      <c r="I74" s="52"/>
      <c r="J74" s="52"/>
      <c r="K74" s="52"/>
      <c r="L74" s="52"/>
      <c r="M74" s="52"/>
    </row>
    <row r="75" spans="2:14" ht="10.5" customHeight="1" x14ac:dyDescent="0.2">
      <c r="B75" s="48"/>
      <c r="C75" s="52"/>
      <c r="D75" s="52"/>
      <c r="E75" s="52"/>
      <c r="F75" s="52"/>
      <c r="G75" s="52"/>
      <c r="H75" s="52"/>
      <c r="I75" s="52"/>
      <c r="J75" s="52"/>
      <c r="K75" s="52"/>
      <c r="L75" s="52"/>
      <c r="M75" s="52"/>
    </row>
    <row r="76" spans="2:14" ht="10.5" customHeight="1" x14ac:dyDescent="0.2">
      <c r="B76" s="48"/>
      <c r="C76" s="52"/>
      <c r="D76" s="52"/>
      <c r="E76" s="52"/>
      <c r="F76" s="52"/>
      <c r="G76" s="1038"/>
      <c r="H76" s="52"/>
      <c r="I76" s="52"/>
      <c r="J76" s="52"/>
      <c r="K76" s="52"/>
      <c r="L76" s="52"/>
      <c r="M76" s="52"/>
    </row>
    <row r="77" spans="2:14" ht="10.5" customHeight="1" x14ac:dyDescent="0.2">
      <c r="B77" s="48"/>
      <c r="C77" s="52"/>
      <c r="D77" s="52"/>
      <c r="E77" s="52"/>
      <c r="F77" s="52"/>
      <c r="G77" s="52"/>
      <c r="H77" s="52"/>
      <c r="I77" s="52"/>
      <c r="J77" s="52"/>
      <c r="K77" s="52"/>
      <c r="L77" s="52"/>
      <c r="M77" s="52"/>
    </row>
    <row r="78" spans="2:14" ht="10.5" customHeight="1" x14ac:dyDescent="0.2">
      <c r="B78" s="48"/>
      <c r="C78" s="52"/>
      <c r="D78" s="52"/>
      <c r="E78" s="52"/>
      <c r="F78" s="52"/>
      <c r="G78" s="52"/>
      <c r="H78" s="52"/>
      <c r="I78" s="52"/>
      <c r="J78" s="52"/>
      <c r="K78" s="52"/>
      <c r="L78" s="52"/>
      <c r="M78" s="52"/>
    </row>
    <row r="79" spans="2:14" ht="10.5" customHeight="1" x14ac:dyDescent="0.2">
      <c r="B79" s="48"/>
      <c r="C79" s="52"/>
      <c r="D79" s="52"/>
      <c r="E79" s="52"/>
      <c r="F79" s="52"/>
      <c r="G79" s="52"/>
      <c r="H79" s="52"/>
      <c r="I79" s="52"/>
      <c r="J79" s="52"/>
      <c r="K79" s="52"/>
      <c r="L79" s="52"/>
      <c r="M79" s="52"/>
    </row>
    <row r="80" spans="2:14" ht="10.5" customHeight="1" x14ac:dyDescent="0.2">
      <c r="B80" s="48"/>
      <c r="C80" s="52"/>
      <c r="D80" s="52"/>
      <c r="E80" s="52"/>
      <c r="F80" s="52"/>
      <c r="G80" s="52"/>
      <c r="H80" s="52"/>
      <c r="I80" s="52"/>
      <c r="J80" s="52"/>
      <c r="K80" s="52"/>
      <c r="L80" s="52"/>
      <c r="M80" s="52"/>
    </row>
    <row r="81" spans="2:15" ht="10.5" customHeight="1" x14ac:dyDescent="0.2">
      <c r="B81" s="455"/>
      <c r="C81" s="52"/>
      <c r="D81" s="52"/>
      <c r="E81" s="52"/>
      <c r="F81" s="52"/>
      <c r="G81" s="52"/>
      <c r="H81" s="52"/>
      <c r="I81" s="52"/>
      <c r="J81" s="52"/>
      <c r="K81" s="52"/>
      <c r="L81" s="52"/>
      <c r="M81" s="52"/>
    </row>
    <row r="82" spans="2:15" ht="10.5" customHeight="1" x14ac:dyDescent="0.2">
      <c r="B82" s="455"/>
      <c r="C82" s="52"/>
      <c r="D82" s="52"/>
      <c r="E82" s="52"/>
      <c r="F82" s="52"/>
      <c r="G82" s="52"/>
      <c r="H82" s="52"/>
      <c r="I82" s="52"/>
      <c r="J82" s="52"/>
      <c r="K82" s="52"/>
      <c r="L82" s="52"/>
      <c r="M82" s="52"/>
    </row>
    <row r="83" spans="2:15" ht="10.5" customHeight="1" x14ac:dyDescent="0.2">
      <c r="B83" s="1008"/>
      <c r="C83" s="52"/>
      <c r="D83" s="52"/>
      <c r="E83" s="52"/>
      <c r="F83" s="52"/>
      <c r="G83" s="52"/>
      <c r="H83" s="52"/>
      <c r="I83" s="52"/>
      <c r="J83" s="52"/>
      <c r="K83" s="52"/>
      <c r="L83" s="52"/>
      <c r="M83" s="52"/>
    </row>
    <row r="84" spans="2:15" ht="10.5" customHeight="1" x14ac:dyDescent="0.2">
      <c r="B84" s="48"/>
      <c r="C84" s="52"/>
      <c r="D84" s="52"/>
      <c r="E84" s="52"/>
      <c r="F84" s="52"/>
      <c r="G84" s="52"/>
      <c r="H84" s="52"/>
      <c r="I84" s="52"/>
      <c r="J84" s="52"/>
      <c r="K84" s="52"/>
      <c r="L84" s="52"/>
      <c r="M84" s="52"/>
    </row>
    <row r="85" spans="2:15" ht="10.5" customHeight="1" x14ac:dyDescent="0.2">
      <c r="B85" s="48"/>
      <c r="C85" s="52"/>
      <c r="D85" s="52"/>
      <c r="E85" s="52"/>
      <c r="F85" s="52"/>
      <c r="G85" s="52"/>
      <c r="H85" s="52"/>
      <c r="I85" s="52"/>
      <c r="J85" s="52"/>
      <c r="K85" s="52"/>
      <c r="L85" s="52"/>
      <c r="M85" s="52"/>
    </row>
    <row r="86" spans="2:15" ht="10.5" customHeight="1" x14ac:dyDescent="0.2">
      <c r="B86" s="48"/>
      <c r="C86" s="52"/>
      <c r="D86" s="52"/>
      <c r="E86" s="52"/>
      <c r="F86" s="52"/>
      <c r="G86" s="52"/>
      <c r="H86" s="204">
        <v>102</v>
      </c>
      <c r="I86" s="52"/>
      <c r="J86" s="52"/>
      <c r="K86" s="52"/>
      <c r="L86" s="52"/>
      <c r="M86" s="52"/>
    </row>
    <row r="87" spans="2:15" ht="10.5" customHeight="1" x14ac:dyDescent="0.2">
      <c r="B87" s="1008"/>
      <c r="C87" s="52"/>
      <c r="D87" s="52"/>
      <c r="E87" s="52"/>
      <c r="F87" s="52"/>
      <c r="G87" s="52"/>
      <c r="H87" s="204"/>
      <c r="I87" s="52"/>
      <c r="J87" s="52"/>
      <c r="K87" s="52"/>
      <c r="L87" s="52"/>
      <c r="M87" s="52"/>
    </row>
    <row r="88" spans="2:15" ht="10.5" customHeight="1" x14ac:dyDescent="0.2"/>
    <row r="89" spans="2:15" ht="11.25" customHeight="1" x14ac:dyDescent="0.2">
      <c r="B89" s="60" t="s">
        <v>1448</v>
      </c>
    </row>
    <row r="90" spans="2:15" ht="48" customHeight="1" x14ac:dyDescent="0.2">
      <c r="B90" s="1756" t="s">
        <v>592</v>
      </c>
      <c r="C90" s="255" t="s">
        <v>188</v>
      </c>
      <c r="D90" s="255" t="s">
        <v>189</v>
      </c>
      <c r="E90" s="255" t="s">
        <v>190</v>
      </c>
      <c r="F90" s="255" t="s">
        <v>191</v>
      </c>
      <c r="G90" s="255" t="s">
        <v>192</v>
      </c>
      <c r="H90" s="255" t="s">
        <v>193</v>
      </c>
      <c r="I90" s="255" t="s">
        <v>49</v>
      </c>
      <c r="J90" s="255" t="s">
        <v>1172</v>
      </c>
      <c r="K90" s="255" t="s">
        <v>1173</v>
      </c>
      <c r="L90" s="255" t="s">
        <v>703</v>
      </c>
      <c r="M90" s="255" t="s">
        <v>887</v>
      </c>
      <c r="N90" s="255" t="s">
        <v>194</v>
      </c>
      <c r="O90" s="255" t="s">
        <v>1174</v>
      </c>
    </row>
    <row r="91" spans="2:15" ht="11.45" customHeight="1" x14ac:dyDescent="0.2">
      <c r="B91" s="1758"/>
      <c r="C91" s="1636" t="s">
        <v>261</v>
      </c>
      <c r="D91" s="2025"/>
      <c r="E91" s="2025"/>
      <c r="F91" s="2025"/>
      <c r="G91" s="2025"/>
      <c r="H91" s="2025"/>
      <c r="I91" s="2025"/>
      <c r="J91" s="2025"/>
      <c r="K91" s="2025"/>
      <c r="L91" s="2025"/>
      <c r="M91" s="2025"/>
      <c r="N91" s="2025"/>
      <c r="O91" s="2026"/>
    </row>
    <row r="92" spans="2:15" ht="10.5" customHeight="1" x14ac:dyDescent="0.2">
      <c r="B92" s="491">
        <v>1975</v>
      </c>
      <c r="C92" s="914">
        <v>96.048010004363221</v>
      </c>
      <c r="D92" s="914">
        <v>52.387153073053412</v>
      </c>
      <c r="E92" s="914">
        <v>0.93250150254641739</v>
      </c>
      <c r="F92" s="914">
        <v>1.9958437281215839</v>
      </c>
      <c r="G92" s="915">
        <v>1.04</v>
      </c>
      <c r="H92" s="914">
        <v>41.457284809981644</v>
      </c>
      <c r="I92" s="914">
        <v>21.438101353021086</v>
      </c>
      <c r="J92" s="914">
        <v>48.915213466749975</v>
      </c>
      <c r="K92" s="914">
        <v>21.756216131050198</v>
      </c>
      <c r="L92" s="914">
        <v>11.810011134330669</v>
      </c>
      <c r="M92" s="914">
        <v>2.89</v>
      </c>
      <c r="N92" s="914">
        <v>2.4655863829298199</v>
      </c>
      <c r="O92" s="914">
        <v>1.118834871538517</v>
      </c>
    </row>
    <row r="93" spans="2:15" ht="10.5" customHeight="1" x14ac:dyDescent="0.2">
      <c r="B93" s="491">
        <v>1976</v>
      </c>
      <c r="C93" s="914">
        <v>99.43832573549038</v>
      </c>
      <c r="D93" s="914">
        <v>49.820643842992403</v>
      </c>
      <c r="E93" s="914">
        <v>0.56701343555793482</v>
      </c>
      <c r="F93" s="914">
        <v>2.4035220666529948</v>
      </c>
      <c r="G93" s="915">
        <v>0.18</v>
      </c>
      <c r="H93" s="914">
        <v>43.167943091769082</v>
      </c>
      <c r="I93" s="914">
        <v>22.88247559678058</v>
      </c>
      <c r="J93" s="914">
        <v>47.797594758229209</v>
      </c>
      <c r="K93" s="914">
        <v>23.185921976408711</v>
      </c>
      <c r="L93" s="914">
        <v>12.16134532364995</v>
      </c>
      <c r="M93" s="914">
        <v>2.52</v>
      </c>
      <c r="N93" s="914">
        <v>2.8448098090137748</v>
      </c>
      <c r="O93" s="914">
        <v>1.3415949771401812</v>
      </c>
    </row>
    <row r="94" spans="2:15" ht="10.5" customHeight="1" x14ac:dyDescent="0.2">
      <c r="B94" s="491">
        <v>1977</v>
      </c>
      <c r="C94" s="914">
        <v>94.521403487233229</v>
      </c>
      <c r="D94" s="914">
        <v>49.240141972686594</v>
      </c>
      <c r="E94" s="914">
        <v>0.88220678830479948</v>
      </c>
      <c r="F94" s="914">
        <v>3.4544645122879323</v>
      </c>
      <c r="G94" s="915">
        <v>0.39</v>
      </c>
      <c r="H94" s="914">
        <v>43.164192371289921</v>
      </c>
      <c r="I94" s="914">
        <v>21.477387237309721</v>
      </c>
      <c r="J94" s="914">
        <v>47.894733099667938</v>
      </c>
      <c r="K94" s="914">
        <v>18.474726315984039</v>
      </c>
      <c r="L94" s="914">
        <v>8.3153217712126324</v>
      </c>
      <c r="M94" s="914">
        <v>2.99</v>
      </c>
      <c r="N94" s="914">
        <v>2.4670633510641271</v>
      </c>
      <c r="O94" s="914">
        <v>1.2389554483954719</v>
      </c>
    </row>
    <row r="95" spans="2:15" ht="10.5" customHeight="1" x14ac:dyDescent="0.2">
      <c r="B95" s="491">
        <v>1978</v>
      </c>
      <c r="C95" s="914">
        <v>93.695786440297923</v>
      </c>
      <c r="D95" s="914">
        <v>52.0998238761048</v>
      </c>
      <c r="E95" s="914">
        <v>0.59751895903955587</v>
      </c>
      <c r="F95" s="914">
        <v>4.5062345996846629</v>
      </c>
      <c r="G95" s="915">
        <v>1.1399999999999999</v>
      </c>
      <c r="H95" s="914">
        <v>38.64539484268608</v>
      </c>
      <c r="I95" s="914">
        <v>21.116079519476457</v>
      </c>
      <c r="J95" s="914">
        <v>46.764305411330831</v>
      </c>
      <c r="K95" s="914">
        <v>17.407005779951547</v>
      </c>
      <c r="L95" s="914">
        <v>12.874553036867022</v>
      </c>
      <c r="M95" s="914">
        <v>4.0999999999999996</v>
      </c>
      <c r="N95" s="914">
        <v>2.7492017065161569</v>
      </c>
      <c r="O95" s="914">
        <v>1.3572675279258732</v>
      </c>
    </row>
    <row r="96" spans="2:15" ht="10.5" customHeight="1" x14ac:dyDescent="0.2">
      <c r="B96" s="491">
        <v>1979</v>
      </c>
      <c r="C96" s="914">
        <v>92.283405847335857</v>
      </c>
      <c r="D96" s="914">
        <v>51.997482758082029</v>
      </c>
      <c r="E96" s="914">
        <v>0.87633284663274702</v>
      </c>
      <c r="F96" s="914">
        <v>4.5420738184055658</v>
      </c>
      <c r="G96" s="915">
        <v>1.78</v>
      </c>
      <c r="H96" s="914">
        <v>38.375595463152798</v>
      </c>
      <c r="I96" s="914">
        <v>18.477218630606096</v>
      </c>
      <c r="J96" s="914">
        <v>45.935457342095454</v>
      </c>
      <c r="K96" s="914">
        <v>19.555338645871387</v>
      </c>
      <c r="L96" s="914">
        <v>9.703080137387591</v>
      </c>
      <c r="M96" s="914">
        <v>3.67</v>
      </c>
      <c r="N96" s="914">
        <v>3.1979662885960662</v>
      </c>
      <c r="O96" s="914">
        <v>1.9582363713098956</v>
      </c>
    </row>
    <row r="97" spans="2:15" ht="10.5" customHeight="1" x14ac:dyDescent="0.2">
      <c r="B97" s="491"/>
      <c r="C97" s="916"/>
      <c r="D97" s="915"/>
      <c r="E97" s="915"/>
      <c r="F97" s="915"/>
      <c r="G97" s="915"/>
      <c r="H97" s="915"/>
      <c r="I97" s="915"/>
      <c r="J97" s="915"/>
      <c r="K97" s="915"/>
      <c r="L97" s="915"/>
      <c r="M97" s="915"/>
      <c r="N97" s="915"/>
      <c r="O97" s="915"/>
    </row>
    <row r="98" spans="2:15" ht="10.5" customHeight="1" x14ac:dyDescent="0.2">
      <c r="B98" s="491">
        <v>1980</v>
      </c>
      <c r="C98" s="914">
        <v>92.221077422730943</v>
      </c>
      <c r="D98" s="914">
        <v>56.805122225213125</v>
      </c>
      <c r="E98" s="914">
        <v>2.3987687390891246</v>
      </c>
      <c r="F98" s="914">
        <v>4.8317784474230381</v>
      </c>
      <c r="G98" s="915">
        <v>0.16</v>
      </c>
      <c r="H98" s="914">
        <v>38.169567160636674</v>
      </c>
      <c r="I98" s="914">
        <v>22.00089621824177</v>
      </c>
      <c r="J98" s="914">
        <v>48.542797215149236</v>
      </c>
      <c r="K98" s="914">
        <v>25.471049110796052</v>
      </c>
      <c r="L98" s="914">
        <v>7.9902332142086241</v>
      </c>
      <c r="M98" s="914">
        <v>3.35</v>
      </c>
      <c r="N98" s="914">
        <v>2.6036719981459227</v>
      </c>
      <c r="O98" s="914">
        <v>2.3497016371491104</v>
      </c>
    </row>
    <row r="99" spans="2:15" ht="10.5" customHeight="1" x14ac:dyDescent="0.2">
      <c r="B99" s="491">
        <v>1981</v>
      </c>
      <c r="C99" s="914">
        <v>89.795102808733802</v>
      </c>
      <c r="D99" s="914">
        <v>53.366167154899031</v>
      </c>
      <c r="E99" s="914">
        <v>2.0073716083388828</v>
      </c>
      <c r="F99" s="914">
        <v>5.402828900031162</v>
      </c>
      <c r="G99" s="915">
        <v>1.57</v>
      </c>
      <c r="H99" s="914">
        <v>40.160393804606478</v>
      </c>
      <c r="I99" s="914">
        <v>28.29084290778064</v>
      </c>
      <c r="J99" s="914">
        <v>49.211246624754523</v>
      </c>
      <c r="K99" s="914">
        <v>23.808736124540356</v>
      </c>
      <c r="L99" s="914">
        <v>9.5216329380003053</v>
      </c>
      <c r="M99" s="914">
        <v>3.46</v>
      </c>
      <c r="N99" s="914">
        <v>2.3311988249240456</v>
      </c>
      <c r="O99" s="914">
        <v>1.9835442570961859</v>
      </c>
    </row>
    <row r="100" spans="2:15" ht="10.5" customHeight="1" x14ac:dyDescent="0.2">
      <c r="B100" s="491">
        <v>1982</v>
      </c>
      <c r="C100" s="914">
        <v>94.15465101494992</v>
      </c>
      <c r="D100" s="914">
        <v>50.593939416488297</v>
      </c>
      <c r="E100" s="914">
        <v>0.80038588622971818</v>
      </c>
      <c r="F100" s="914">
        <v>5.1582221492647093</v>
      </c>
      <c r="G100" s="915">
        <v>1.33</v>
      </c>
      <c r="H100" s="914">
        <v>38.842553750806019</v>
      </c>
      <c r="I100" s="914">
        <v>26.435190096967823</v>
      </c>
      <c r="J100" s="914">
        <v>55.940494944851821</v>
      </c>
      <c r="K100" s="914">
        <v>26.898468472433169</v>
      </c>
      <c r="L100" s="914">
        <v>6.4090213688829927</v>
      </c>
      <c r="M100" s="914">
        <v>3.6</v>
      </c>
      <c r="N100" s="914">
        <v>2.5119533458637573</v>
      </c>
      <c r="O100" s="914">
        <v>1.3450582935999595</v>
      </c>
    </row>
    <row r="101" spans="2:15" ht="10.5" customHeight="1" x14ac:dyDescent="0.2">
      <c r="B101" s="491">
        <v>1983</v>
      </c>
      <c r="C101" s="914">
        <v>92.945013073268669</v>
      </c>
      <c r="D101" s="914">
        <v>63.573171735500992</v>
      </c>
      <c r="E101" s="914">
        <v>0.1075645720382474</v>
      </c>
      <c r="F101" s="914">
        <v>6.3166369002210008</v>
      </c>
      <c r="G101" s="915">
        <v>0.92</v>
      </c>
      <c r="H101" s="914">
        <v>39.410002325761909</v>
      </c>
      <c r="I101" s="914">
        <v>22.248347923853974</v>
      </c>
      <c r="J101" s="914">
        <v>47.391965059231381</v>
      </c>
      <c r="K101" s="914">
        <v>24.29107222850476</v>
      </c>
      <c r="L101" s="914">
        <v>6.9216496134986691</v>
      </c>
      <c r="M101" s="914">
        <v>2.4900000000000002</v>
      </c>
      <c r="N101" s="914">
        <v>2.518777345297126</v>
      </c>
      <c r="O101" s="914">
        <v>0.42767272816776619</v>
      </c>
    </row>
    <row r="102" spans="2:15" ht="10.5" customHeight="1" x14ac:dyDescent="0.2">
      <c r="B102" s="491">
        <v>1984</v>
      </c>
      <c r="C102" s="914">
        <v>89.93387064475786</v>
      </c>
      <c r="D102" s="914">
        <v>55.723477460236609</v>
      </c>
      <c r="E102" s="914">
        <v>1.2714484908534893</v>
      </c>
      <c r="F102" s="914">
        <v>5.4041427068516237</v>
      </c>
      <c r="G102" s="915">
        <v>0.77</v>
      </c>
      <c r="H102" s="914">
        <v>39.514628461643476</v>
      </c>
      <c r="I102" s="914">
        <v>28.835034019944764</v>
      </c>
      <c r="J102" s="914">
        <v>47.904281239672635</v>
      </c>
      <c r="K102" s="914">
        <v>23.584910813073677</v>
      </c>
      <c r="L102" s="914">
        <v>8.7499902991880898</v>
      </c>
      <c r="M102" s="914">
        <v>1.96</v>
      </c>
      <c r="N102" s="914">
        <v>2.3305566582479518</v>
      </c>
      <c r="O102" s="914">
        <v>0.25379681366221307</v>
      </c>
    </row>
    <row r="103" spans="2:15" ht="10.5" customHeight="1" x14ac:dyDescent="0.2">
      <c r="B103" s="491"/>
      <c r="C103" s="916"/>
      <c r="D103" s="915"/>
      <c r="E103" s="915"/>
      <c r="F103" s="915"/>
      <c r="G103" s="915"/>
      <c r="H103" s="915"/>
      <c r="I103" s="915"/>
      <c r="J103" s="915"/>
      <c r="K103" s="915"/>
      <c r="L103" s="915"/>
      <c r="M103" s="915"/>
      <c r="N103" s="915"/>
      <c r="O103" s="915"/>
    </row>
    <row r="104" spans="2:15" ht="10.5" customHeight="1" x14ac:dyDescent="0.2">
      <c r="B104" s="491">
        <v>1985</v>
      </c>
      <c r="C104" s="914">
        <v>75.239749205703831</v>
      </c>
      <c r="D104" s="914">
        <v>53.235087628686365</v>
      </c>
      <c r="E104" s="914">
        <v>2.3574217515926525</v>
      </c>
      <c r="F104" s="914">
        <v>5.733262226492446</v>
      </c>
      <c r="G104" s="915">
        <v>7.0000000000000007E-2</v>
      </c>
      <c r="H104" s="914">
        <v>37.513627736390518</v>
      </c>
      <c r="I104" s="914">
        <v>27.210339717817739</v>
      </c>
      <c r="J104" s="914">
        <v>49.584455912171229</v>
      </c>
      <c r="K104" s="914">
        <v>24.346193064620429</v>
      </c>
      <c r="L104" s="914">
        <v>6.9966199803154554</v>
      </c>
      <c r="M104" s="914">
        <v>1.69</v>
      </c>
      <c r="N104" s="914">
        <v>2.0862711769406546</v>
      </c>
      <c r="O104" s="914">
        <v>0.82655776625317623</v>
      </c>
    </row>
    <row r="105" spans="2:15" ht="10.5" customHeight="1" x14ac:dyDescent="0.2">
      <c r="B105" s="491">
        <v>1986</v>
      </c>
      <c r="C105" s="914">
        <v>73.613356845289005</v>
      </c>
      <c r="D105" s="914">
        <v>55.914806829415753</v>
      </c>
      <c r="E105" s="914">
        <v>1.4985477549196116</v>
      </c>
      <c r="F105" s="914">
        <v>7.1685115010442315</v>
      </c>
      <c r="G105" s="915">
        <v>1.0900000000000001</v>
      </c>
      <c r="H105" s="914">
        <v>34.561485032882544</v>
      </c>
      <c r="I105" s="914">
        <v>27.085965837349832</v>
      </c>
      <c r="J105" s="914">
        <v>48.772112811156333</v>
      </c>
      <c r="K105" s="914">
        <v>25.0072725652313</v>
      </c>
      <c r="L105" s="914">
        <v>6.69</v>
      </c>
      <c r="M105" s="914">
        <v>2.2000000000000002</v>
      </c>
      <c r="N105" s="914">
        <v>2.5189034788698907</v>
      </c>
      <c r="O105" s="914">
        <v>1.0271880085471752</v>
      </c>
    </row>
    <row r="106" spans="2:15" ht="10.5" customHeight="1" x14ac:dyDescent="0.2">
      <c r="B106" s="491">
        <v>1987</v>
      </c>
      <c r="C106" s="914">
        <v>65.577432199418965</v>
      </c>
      <c r="D106" s="914">
        <v>66.073889040655402</v>
      </c>
      <c r="E106" s="914">
        <v>2.3592643697258242</v>
      </c>
      <c r="F106" s="914">
        <v>7.5360897522788965</v>
      </c>
      <c r="G106" s="915">
        <v>0.95</v>
      </c>
      <c r="H106" s="914">
        <v>42.125523421832675</v>
      </c>
      <c r="I106" s="914">
        <v>26.06900490095121</v>
      </c>
      <c r="J106" s="914">
        <v>48.879836476075006</v>
      </c>
      <c r="K106" s="914">
        <v>26.469843620250757</v>
      </c>
      <c r="L106" s="914">
        <v>13.69</v>
      </c>
      <c r="M106" s="914">
        <v>4.38</v>
      </c>
      <c r="N106" s="914">
        <v>2.7052086006944149</v>
      </c>
      <c r="O106" s="914">
        <v>1.2485763902518847</v>
      </c>
    </row>
    <row r="107" spans="2:15" ht="10.5" customHeight="1" x14ac:dyDescent="0.2">
      <c r="B107" s="491">
        <v>1988</v>
      </c>
      <c r="C107" s="914">
        <v>71.116805067493786</v>
      </c>
      <c r="D107" s="914">
        <v>57.481280498597492</v>
      </c>
      <c r="E107" s="914">
        <v>1.8443340010376454</v>
      </c>
      <c r="F107" s="914">
        <v>7.6700997304882508</v>
      </c>
      <c r="G107" s="915">
        <v>0.18</v>
      </c>
      <c r="H107" s="914">
        <v>31.249571811692284</v>
      </c>
      <c r="I107" s="914">
        <v>27.854588968056252</v>
      </c>
      <c r="J107" s="914">
        <v>46.728838700409156</v>
      </c>
      <c r="K107" s="914">
        <v>28.65</v>
      </c>
      <c r="L107" s="914">
        <v>15.1</v>
      </c>
      <c r="M107" s="914">
        <v>5.31</v>
      </c>
      <c r="N107" s="914">
        <v>2.5647773360889103</v>
      </c>
      <c r="O107" s="914">
        <v>2.9981988735982203</v>
      </c>
    </row>
    <row r="108" spans="2:15" ht="10.5" customHeight="1" x14ac:dyDescent="0.2">
      <c r="B108" s="491">
        <v>1989</v>
      </c>
      <c r="C108" s="914">
        <v>63.783300050415953</v>
      </c>
      <c r="D108" s="914">
        <v>54.212227546798346</v>
      </c>
      <c r="E108" s="914">
        <v>1.3287377437283856</v>
      </c>
      <c r="F108" s="914">
        <v>8.0734367278061612</v>
      </c>
      <c r="G108" s="915">
        <v>0.13</v>
      </c>
      <c r="H108" s="914">
        <v>34.281197085258952</v>
      </c>
      <c r="I108" s="914">
        <v>32.08940074759844</v>
      </c>
      <c r="J108" s="914">
        <v>48.949701365854381</v>
      </c>
      <c r="K108" s="914">
        <v>28.3</v>
      </c>
      <c r="L108" s="914">
        <v>16.12</v>
      </c>
      <c r="M108" s="914">
        <v>5.91</v>
      </c>
      <c r="N108" s="914">
        <v>2.5230467481835479</v>
      </c>
      <c r="O108" s="914">
        <v>1.4705428177166853</v>
      </c>
    </row>
    <row r="109" spans="2:15" ht="10.5" customHeight="1" x14ac:dyDescent="0.2">
      <c r="B109" s="491"/>
      <c r="C109" s="916"/>
      <c r="D109" s="915"/>
      <c r="E109" s="915"/>
      <c r="F109" s="915"/>
      <c r="G109" s="915"/>
      <c r="H109" s="915"/>
      <c r="I109" s="915"/>
      <c r="J109" s="915"/>
      <c r="K109" s="915"/>
      <c r="L109" s="915"/>
      <c r="M109" s="915"/>
      <c r="N109" s="915"/>
      <c r="O109" s="915"/>
    </row>
    <row r="110" spans="2:15" ht="10.5" customHeight="1" x14ac:dyDescent="0.2">
      <c r="B110" s="491">
        <v>1990</v>
      </c>
      <c r="C110" s="914">
        <v>70.877456560670382</v>
      </c>
      <c r="D110" s="914">
        <v>49.635399715496114</v>
      </c>
      <c r="E110" s="914">
        <v>1.3863232967484662</v>
      </c>
      <c r="F110" s="914">
        <v>10.317090153989898</v>
      </c>
      <c r="G110" s="915">
        <v>0.25</v>
      </c>
      <c r="H110" s="914">
        <v>30.842104613939622</v>
      </c>
      <c r="I110" s="914">
        <v>29.366654481126243</v>
      </c>
      <c r="J110" s="914">
        <v>45.950504602293165</v>
      </c>
      <c r="K110" s="914">
        <v>19.79</v>
      </c>
      <c r="L110" s="914">
        <v>16.510000000000002</v>
      </c>
      <c r="M110" s="914">
        <v>5.35</v>
      </c>
      <c r="N110" s="914">
        <v>2.5419316989510676</v>
      </c>
      <c r="O110" s="914">
        <v>0.66005493116096059</v>
      </c>
    </row>
    <row r="111" spans="2:15" ht="10.5" customHeight="1" x14ac:dyDescent="0.2">
      <c r="B111" s="491">
        <v>1991</v>
      </c>
      <c r="C111" s="914">
        <v>70.825027558991621</v>
      </c>
      <c r="D111" s="914">
        <v>50.908221635644352</v>
      </c>
      <c r="E111" s="914">
        <v>1.0391966717220689</v>
      </c>
      <c r="F111" s="914">
        <v>5.7694222671254289</v>
      </c>
      <c r="G111" s="915">
        <v>0.42</v>
      </c>
      <c r="H111" s="914">
        <v>29.614159546284554</v>
      </c>
      <c r="I111" s="914">
        <v>30.148429924666225</v>
      </c>
      <c r="J111" s="914">
        <v>46.717519124338025</v>
      </c>
      <c r="K111" s="914">
        <v>24.43</v>
      </c>
      <c r="L111" s="914">
        <v>13.76</v>
      </c>
      <c r="M111" s="914">
        <v>5.24</v>
      </c>
      <c r="N111" s="914">
        <v>2.5905483315791362</v>
      </c>
      <c r="O111" s="914">
        <v>1.5963744754674867</v>
      </c>
    </row>
    <row r="112" spans="2:15" ht="10.5" customHeight="1" x14ac:dyDescent="0.2">
      <c r="B112" s="491">
        <v>1992</v>
      </c>
      <c r="C112" s="914">
        <v>67.518564415189189</v>
      </c>
      <c r="D112" s="914">
        <v>47.836056782724299</v>
      </c>
      <c r="E112" s="914">
        <v>1.5392725955482014</v>
      </c>
      <c r="F112" s="914">
        <v>5.7124153767976011</v>
      </c>
      <c r="G112" s="915">
        <v>0.35</v>
      </c>
      <c r="H112" s="914">
        <v>30.060716158716254</v>
      </c>
      <c r="I112" s="914">
        <v>23.98585632491525</v>
      </c>
      <c r="J112" s="914">
        <v>45.357933368692521</v>
      </c>
      <c r="K112" s="914">
        <v>22.82</v>
      </c>
      <c r="L112" s="914">
        <v>12.17</v>
      </c>
      <c r="M112" s="914">
        <v>8.16</v>
      </c>
      <c r="N112" s="914">
        <v>2.9094285760628029</v>
      </c>
      <c r="O112" s="914">
        <v>0.67793402862255947</v>
      </c>
    </row>
    <row r="113" spans="2:15" ht="10.5" customHeight="1" x14ac:dyDescent="0.2">
      <c r="B113" s="491">
        <v>1993</v>
      </c>
      <c r="C113" s="914">
        <v>75.770354760550092</v>
      </c>
      <c r="D113" s="914">
        <v>47.846352747081546</v>
      </c>
      <c r="E113" s="914">
        <v>1.6947912026284193</v>
      </c>
      <c r="F113" s="914">
        <v>7.2599310447660566</v>
      </c>
      <c r="G113" s="915">
        <v>0.19</v>
      </c>
      <c r="H113" s="914">
        <v>35.579939791863971</v>
      </c>
      <c r="I113" s="914">
        <v>28.721608795255307</v>
      </c>
      <c r="J113" s="914">
        <v>45.243966148531037</v>
      </c>
      <c r="K113" s="914">
        <v>22.75</v>
      </c>
      <c r="L113" s="914">
        <v>14.96</v>
      </c>
      <c r="M113" s="914">
        <v>2.88</v>
      </c>
      <c r="N113" s="914">
        <v>2.979323954690468</v>
      </c>
      <c r="O113" s="914">
        <v>1.3315891667680717</v>
      </c>
    </row>
    <row r="114" spans="2:15" ht="10.5" customHeight="1" x14ac:dyDescent="0.2">
      <c r="B114" s="491">
        <v>1994</v>
      </c>
      <c r="C114" s="914">
        <v>69.028410189941098</v>
      </c>
      <c r="D114" s="914">
        <v>49.938480739117871</v>
      </c>
      <c r="E114" s="914">
        <v>1.5734427460167464</v>
      </c>
      <c r="F114" s="914">
        <v>8.1960427145660173</v>
      </c>
      <c r="G114" s="915">
        <v>0.19</v>
      </c>
      <c r="H114" s="914">
        <v>31.969557732879462</v>
      </c>
      <c r="I114" s="914">
        <v>28.044679721981339</v>
      </c>
      <c r="J114" s="914">
        <v>42.415169156702603</v>
      </c>
      <c r="K114" s="914">
        <v>18.13</v>
      </c>
      <c r="L114" s="914">
        <v>15.35</v>
      </c>
      <c r="M114" s="914">
        <v>7.29</v>
      </c>
      <c r="N114" s="914">
        <v>2.6934892636647207</v>
      </c>
      <c r="O114" s="914">
        <v>3.0760668383790009</v>
      </c>
    </row>
    <row r="115" spans="2:15" ht="10.5" customHeight="1" x14ac:dyDescent="0.2">
      <c r="B115" s="491"/>
      <c r="C115" s="916"/>
      <c r="D115" s="915"/>
      <c r="E115" s="915"/>
      <c r="F115" s="915"/>
      <c r="G115" s="915"/>
      <c r="H115" s="915"/>
      <c r="I115" s="915"/>
      <c r="J115" s="915"/>
      <c r="K115" s="915"/>
      <c r="L115" s="915"/>
      <c r="M115" s="915"/>
      <c r="N115" s="915"/>
      <c r="O115" s="915"/>
    </row>
    <row r="116" spans="2:15" ht="10.5" customHeight="1" x14ac:dyDescent="0.2">
      <c r="B116" s="491">
        <v>1995</v>
      </c>
      <c r="C116" s="914">
        <v>74.377371716884781</v>
      </c>
      <c r="D116" s="914">
        <v>48.874634238555103</v>
      </c>
      <c r="E116" s="914">
        <v>1.6072926532090777</v>
      </c>
      <c r="F116" s="914">
        <v>8.006417393178026</v>
      </c>
      <c r="G116" s="915">
        <v>0.35</v>
      </c>
      <c r="H116" s="914">
        <v>32.373198639211083</v>
      </c>
      <c r="I116" s="914">
        <v>30.288056121650275</v>
      </c>
      <c r="J116" s="914">
        <v>45.324703670220849</v>
      </c>
      <c r="K116" s="914">
        <v>15.71</v>
      </c>
      <c r="L116" s="914">
        <v>13.61</v>
      </c>
      <c r="M116" s="914">
        <v>6.99</v>
      </c>
      <c r="N116" s="914">
        <v>2.9370976844803702</v>
      </c>
      <c r="O116" s="914">
        <v>1.9558174232656402</v>
      </c>
    </row>
    <row r="117" spans="2:15" ht="10.5" customHeight="1" x14ac:dyDescent="0.2">
      <c r="B117" s="491">
        <v>1996</v>
      </c>
      <c r="C117" s="914">
        <v>65.63424359048571</v>
      </c>
      <c r="D117" s="914">
        <v>54.167745815066425</v>
      </c>
      <c r="E117" s="914">
        <v>1.5760331403053149</v>
      </c>
      <c r="F117" s="914">
        <v>5.7226689055154134</v>
      </c>
      <c r="G117" s="915">
        <v>0.18</v>
      </c>
      <c r="H117" s="914">
        <v>33.116847548144669</v>
      </c>
      <c r="I117" s="914">
        <v>32.811060157271022</v>
      </c>
      <c r="J117" s="914">
        <v>43.360616458100537</v>
      </c>
      <c r="K117" s="914">
        <v>17.510000000000002</v>
      </c>
      <c r="L117" s="914">
        <v>20.59</v>
      </c>
      <c r="M117" s="914">
        <v>6.81</v>
      </c>
      <c r="N117" s="914">
        <v>2.3230559320146602</v>
      </c>
      <c r="O117" s="914">
        <v>1.9601526952789496</v>
      </c>
    </row>
    <row r="118" spans="2:15" ht="10.5" customHeight="1" x14ac:dyDescent="0.2">
      <c r="B118" s="491">
        <v>1997</v>
      </c>
      <c r="C118" s="914">
        <v>68.257761241149069</v>
      </c>
      <c r="D118" s="914">
        <v>41.68</v>
      </c>
      <c r="E118" s="914">
        <v>1.6452075960481922</v>
      </c>
      <c r="F118" s="914">
        <v>4.79</v>
      </c>
      <c r="G118" s="915">
        <v>0.2</v>
      </c>
      <c r="H118" s="914">
        <v>32.381927246177845</v>
      </c>
      <c r="I118" s="914">
        <v>32.228225036687391</v>
      </c>
      <c r="J118" s="914">
        <v>44.20212333184562</v>
      </c>
      <c r="K118" s="914">
        <v>27.34</v>
      </c>
      <c r="L118" s="914">
        <v>17.190000000000001</v>
      </c>
      <c r="M118" s="914">
        <v>9.9499999999999993</v>
      </c>
      <c r="N118" s="914">
        <v>2.6596981567770404</v>
      </c>
      <c r="O118" s="914">
        <v>0.53217938860010638</v>
      </c>
    </row>
    <row r="119" spans="2:15" ht="10.5" customHeight="1" x14ac:dyDescent="0.2">
      <c r="B119" s="491">
        <v>1998</v>
      </c>
      <c r="C119" s="914">
        <v>77.546412781689739</v>
      </c>
      <c r="D119" s="914">
        <v>53.12</v>
      </c>
      <c r="E119" s="914">
        <v>1.625579273922692</v>
      </c>
      <c r="F119" s="914">
        <v>6.31</v>
      </c>
      <c r="G119" s="915">
        <v>0.18</v>
      </c>
      <c r="H119" s="914">
        <v>28.957643512419743</v>
      </c>
      <c r="I119" s="914">
        <v>32.865259145749519</v>
      </c>
      <c r="J119" s="914">
        <v>43.174081200713367</v>
      </c>
      <c r="K119" s="914">
        <v>18.940000000000001</v>
      </c>
      <c r="L119" s="914">
        <v>14.39</v>
      </c>
      <c r="M119" s="914">
        <v>8.08</v>
      </c>
      <c r="N119" s="914">
        <v>1.9880020175407362</v>
      </c>
      <c r="O119" s="914">
        <v>1.04</v>
      </c>
    </row>
    <row r="120" spans="2:15" ht="10.5" customHeight="1" x14ac:dyDescent="0.2">
      <c r="B120" s="491">
        <v>1999</v>
      </c>
      <c r="C120" s="914">
        <v>81.087607078228572</v>
      </c>
      <c r="D120" s="914">
        <v>46.72</v>
      </c>
      <c r="E120" s="914">
        <v>1.7550113810563466</v>
      </c>
      <c r="F120" s="914">
        <v>5.04</v>
      </c>
      <c r="G120" s="915">
        <v>0.6</v>
      </c>
      <c r="H120" s="914">
        <v>27.755841501370373</v>
      </c>
      <c r="I120" s="914">
        <v>35.13374815162355</v>
      </c>
      <c r="J120" s="914">
        <v>42.945939078631113</v>
      </c>
      <c r="K120" s="914">
        <v>27.12</v>
      </c>
      <c r="L120" s="914">
        <v>17.87</v>
      </c>
      <c r="M120" s="914">
        <v>7.75</v>
      </c>
      <c r="N120" s="914">
        <v>2.3205736516932221</v>
      </c>
      <c r="O120" s="914">
        <v>1.35</v>
      </c>
    </row>
    <row r="121" spans="2:15" ht="10.5" customHeight="1" x14ac:dyDescent="0.2">
      <c r="B121" s="491"/>
      <c r="C121" s="916"/>
      <c r="D121" s="915"/>
      <c r="E121" s="915"/>
      <c r="F121" s="915"/>
      <c r="G121" s="915"/>
      <c r="H121" s="915"/>
      <c r="I121" s="915"/>
      <c r="J121" s="915"/>
      <c r="K121" s="915"/>
      <c r="L121" s="915"/>
      <c r="M121" s="915"/>
      <c r="N121" s="915"/>
      <c r="O121" s="915"/>
    </row>
    <row r="122" spans="2:15" ht="10.5" customHeight="1" x14ac:dyDescent="0.2">
      <c r="B122" s="491">
        <v>2000</v>
      </c>
      <c r="C122" s="914">
        <v>90.46157835102477</v>
      </c>
      <c r="D122" s="914">
        <v>47.91</v>
      </c>
      <c r="E122" s="914">
        <v>1.9196982518237851</v>
      </c>
      <c r="F122" s="914">
        <v>4.6844876214525035</v>
      </c>
      <c r="G122" s="915">
        <v>0.71</v>
      </c>
      <c r="H122" s="914">
        <v>37.769797388385619</v>
      </c>
      <c r="I122" s="914">
        <v>32.87169521449114</v>
      </c>
      <c r="J122" s="914">
        <v>39.590000000000003</v>
      </c>
      <c r="K122" s="914">
        <v>28.31</v>
      </c>
      <c r="L122" s="914">
        <v>21.01</v>
      </c>
      <c r="M122" s="914">
        <v>8.74</v>
      </c>
      <c r="N122" s="914">
        <v>2.65</v>
      </c>
      <c r="O122" s="914">
        <v>1.26</v>
      </c>
    </row>
    <row r="123" spans="2:15" ht="10.5" customHeight="1" x14ac:dyDescent="0.2">
      <c r="B123" s="491">
        <v>2001</v>
      </c>
      <c r="C123" s="914">
        <v>70.730907532398675</v>
      </c>
      <c r="D123" s="914">
        <v>49.23</v>
      </c>
      <c r="E123" s="914">
        <v>1.9519924352978391</v>
      </c>
      <c r="F123" s="914">
        <v>5.0570107110660256</v>
      </c>
      <c r="G123" s="915">
        <v>0.86</v>
      </c>
      <c r="H123" s="914">
        <v>35.345090614040494</v>
      </c>
      <c r="I123" s="914">
        <v>33.203201925447935</v>
      </c>
      <c r="J123" s="914">
        <v>39.96282926190419</v>
      </c>
      <c r="K123" s="914">
        <v>26.56</v>
      </c>
      <c r="L123" s="914">
        <v>19.690000000000001</v>
      </c>
      <c r="M123" s="914">
        <v>7.14</v>
      </c>
      <c r="N123" s="914">
        <v>2.61</v>
      </c>
      <c r="O123" s="914">
        <v>1.8086991740963165</v>
      </c>
    </row>
    <row r="124" spans="2:15" ht="10.5" customHeight="1" x14ac:dyDescent="0.2">
      <c r="B124" s="491">
        <v>2002</v>
      </c>
      <c r="C124" s="914">
        <v>76.85266246643944</v>
      </c>
      <c r="D124" s="914">
        <v>47.95</v>
      </c>
      <c r="E124" s="914">
        <v>1.9358756441729905</v>
      </c>
      <c r="F124" s="914">
        <v>5.0223109550840075</v>
      </c>
      <c r="G124" s="915">
        <v>0.95</v>
      </c>
      <c r="H124" s="914">
        <v>38.896286198873852</v>
      </c>
      <c r="I124" s="914">
        <v>28.489481870447598</v>
      </c>
      <c r="J124" s="914">
        <v>39.968636902705832</v>
      </c>
      <c r="K124" s="914">
        <v>28.16</v>
      </c>
      <c r="L124" s="914">
        <v>18.79</v>
      </c>
      <c r="M124" s="914">
        <v>4.6100000000000003</v>
      </c>
      <c r="N124" s="914">
        <v>2.2000000000000002</v>
      </c>
      <c r="O124" s="914">
        <v>1.9094534497584825</v>
      </c>
    </row>
    <row r="125" spans="2:15" ht="10.5" customHeight="1" x14ac:dyDescent="0.2">
      <c r="B125" s="491">
        <v>2003</v>
      </c>
      <c r="C125" s="914">
        <v>82.532641745915726</v>
      </c>
      <c r="D125" s="914">
        <v>47.99</v>
      </c>
      <c r="E125" s="914">
        <v>1.8114521694385954</v>
      </c>
      <c r="F125" s="914">
        <v>5.03</v>
      </c>
      <c r="G125" s="915">
        <v>0.76</v>
      </c>
      <c r="H125" s="914">
        <v>31.596071344058327</v>
      </c>
      <c r="I125" s="914">
        <v>29.165000597137748</v>
      </c>
      <c r="J125" s="914">
        <v>40.941752883898737</v>
      </c>
      <c r="K125" s="914">
        <v>27.59</v>
      </c>
      <c r="L125" s="914">
        <v>20.010000000000002</v>
      </c>
      <c r="M125" s="914">
        <v>5.92</v>
      </c>
      <c r="N125" s="914">
        <v>3.41</v>
      </c>
      <c r="O125" s="914">
        <v>1.1988988198382748</v>
      </c>
    </row>
    <row r="126" spans="2:15" ht="10.5" customHeight="1" x14ac:dyDescent="0.2">
      <c r="B126" s="491">
        <v>2004</v>
      </c>
      <c r="C126" s="914">
        <v>74.885507825245256</v>
      </c>
      <c r="D126" s="914">
        <v>48.64</v>
      </c>
      <c r="E126" s="914">
        <v>2.0339261882712334</v>
      </c>
      <c r="F126" s="914">
        <v>4.8899999999999997</v>
      </c>
      <c r="G126" s="916">
        <v>0.86</v>
      </c>
      <c r="H126" s="914">
        <v>35.310577565779795</v>
      </c>
      <c r="I126" s="914">
        <v>32.656354839063511</v>
      </c>
      <c r="J126" s="914">
        <v>44.858546837889001</v>
      </c>
      <c r="K126" s="914">
        <v>28.65</v>
      </c>
      <c r="L126" s="914">
        <v>15.39</v>
      </c>
      <c r="M126" s="914">
        <v>6.27</v>
      </c>
      <c r="N126" s="914">
        <v>2.73</v>
      </c>
      <c r="O126" s="914">
        <v>1.1289566548600543</v>
      </c>
    </row>
    <row r="127" spans="2:15" ht="10.5" customHeight="1" x14ac:dyDescent="0.2">
      <c r="B127" s="491"/>
      <c r="C127" s="916"/>
      <c r="D127" s="916"/>
      <c r="E127" s="916"/>
      <c r="F127" s="916"/>
      <c r="G127" s="916"/>
      <c r="H127" s="916"/>
      <c r="I127" s="916"/>
      <c r="J127" s="916"/>
      <c r="K127" s="916"/>
      <c r="L127" s="916"/>
      <c r="M127" s="916"/>
      <c r="N127" s="916"/>
      <c r="O127" s="916"/>
    </row>
    <row r="128" spans="2:15" ht="10.5" customHeight="1" x14ac:dyDescent="0.2">
      <c r="B128" s="491">
        <v>2005</v>
      </c>
      <c r="C128" s="914">
        <v>89.044008419968733</v>
      </c>
      <c r="D128" s="914">
        <v>49.25</v>
      </c>
      <c r="E128" s="914">
        <v>2.1759395154410517</v>
      </c>
      <c r="F128" s="914">
        <v>5</v>
      </c>
      <c r="G128" s="916">
        <v>0.8</v>
      </c>
      <c r="H128" s="914">
        <v>32.832494454871188</v>
      </c>
      <c r="I128" s="914">
        <v>31.980386328271624</v>
      </c>
      <c r="J128" s="914">
        <v>45.280736695211878</v>
      </c>
      <c r="K128" s="914">
        <v>24.41</v>
      </c>
      <c r="L128" s="914">
        <v>14.14</v>
      </c>
      <c r="M128" s="914">
        <v>4.87</v>
      </c>
      <c r="N128" s="914">
        <v>2.42</v>
      </c>
      <c r="O128" s="914">
        <v>1.4608174799522264</v>
      </c>
    </row>
    <row r="129" spans="2:15" ht="10.5" customHeight="1" x14ac:dyDescent="0.2">
      <c r="B129" s="491">
        <v>2006</v>
      </c>
      <c r="C129" s="914">
        <v>65.760000000000005</v>
      </c>
      <c r="D129" s="914">
        <v>49.5</v>
      </c>
      <c r="E129" s="914">
        <v>1.78</v>
      </c>
      <c r="F129" s="914">
        <v>4.97</v>
      </c>
      <c r="G129" s="916" t="s">
        <v>452</v>
      </c>
      <c r="H129" s="914">
        <v>32.901816800658352</v>
      </c>
      <c r="I129" s="914">
        <v>33.222975876432237</v>
      </c>
      <c r="J129" s="914">
        <v>44.39865002658189</v>
      </c>
      <c r="K129" s="914">
        <v>24.51</v>
      </c>
      <c r="L129" s="914">
        <v>9.2799999999999994</v>
      </c>
      <c r="M129" s="914">
        <v>5.34</v>
      </c>
      <c r="N129" s="914">
        <v>2.77</v>
      </c>
      <c r="O129" s="914">
        <v>1.07</v>
      </c>
    </row>
    <row r="130" spans="2:15" ht="10.5" customHeight="1" x14ac:dyDescent="0.2">
      <c r="B130" s="491">
        <v>2007</v>
      </c>
      <c r="C130" s="914">
        <v>66.16</v>
      </c>
      <c r="D130" s="914">
        <v>50.3</v>
      </c>
      <c r="E130" s="914">
        <v>2.1598931677070552</v>
      </c>
      <c r="F130" s="914">
        <v>4.8</v>
      </c>
      <c r="G130" s="916" t="s">
        <v>452</v>
      </c>
      <c r="H130" s="914">
        <v>32.89607048590721</v>
      </c>
      <c r="I130" s="914">
        <v>33.594261915499672</v>
      </c>
      <c r="J130" s="914">
        <v>43.31</v>
      </c>
      <c r="K130" s="914">
        <v>23.45</v>
      </c>
      <c r="L130" s="914">
        <v>13.84</v>
      </c>
      <c r="M130" s="914">
        <v>5.63</v>
      </c>
      <c r="N130" s="914">
        <v>2.52</v>
      </c>
      <c r="O130" s="914">
        <v>0.94614498847456763</v>
      </c>
    </row>
    <row r="131" spans="2:15" ht="10.5" customHeight="1" x14ac:dyDescent="0.2">
      <c r="B131" s="491">
        <v>2008</v>
      </c>
      <c r="C131" s="914">
        <v>93.31</v>
      </c>
      <c r="D131" s="914">
        <v>48.712409883541817</v>
      </c>
      <c r="E131" s="914">
        <v>2.0099999999999998</v>
      </c>
      <c r="F131" s="914">
        <v>4.8909877379998763</v>
      </c>
      <c r="G131" s="916" t="s">
        <v>452</v>
      </c>
      <c r="H131" s="914">
        <v>28.57</v>
      </c>
      <c r="I131" s="914">
        <v>33.445145074044405</v>
      </c>
      <c r="J131" s="914">
        <v>45.36</v>
      </c>
      <c r="K131" s="914">
        <v>24.84</v>
      </c>
      <c r="L131" s="914">
        <v>15.03</v>
      </c>
      <c r="M131" s="914">
        <v>4.72</v>
      </c>
      <c r="N131" s="914">
        <v>2.4700000000000002</v>
      </c>
      <c r="O131" s="914">
        <v>1.0367488241214284</v>
      </c>
    </row>
    <row r="132" spans="2:15" ht="10.5" customHeight="1" x14ac:dyDescent="0.2">
      <c r="B132" s="491">
        <v>2009</v>
      </c>
      <c r="C132" s="914">
        <v>83.73</v>
      </c>
      <c r="D132" s="914">
        <v>51.33</v>
      </c>
      <c r="E132" s="914">
        <v>2.0699999999999998</v>
      </c>
      <c r="F132" s="914">
        <v>4.2300000000000004</v>
      </c>
      <c r="G132" s="916" t="s">
        <v>452</v>
      </c>
      <c r="H132" s="914">
        <v>32.020000000000003</v>
      </c>
      <c r="I132" s="914">
        <v>32.14</v>
      </c>
      <c r="J132" s="914">
        <v>44.32</v>
      </c>
      <c r="K132" s="914">
        <v>24.15</v>
      </c>
      <c r="L132" s="914">
        <v>9.86</v>
      </c>
      <c r="M132" s="914">
        <v>7.58</v>
      </c>
      <c r="N132" s="914">
        <v>3.19</v>
      </c>
      <c r="O132" s="914">
        <v>1.18</v>
      </c>
    </row>
    <row r="133" spans="2:15" ht="10.5" customHeight="1" x14ac:dyDescent="0.2">
      <c r="B133" s="491"/>
      <c r="C133" s="914"/>
      <c r="D133" s="914"/>
      <c r="E133" s="914"/>
      <c r="F133" s="914"/>
      <c r="G133" s="916"/>
      <c r="H133" s="914"/>
      <c r="I133" s="914"/>
      <c r="J133" s="914"/>
      <c r="K133" s="914"/>
      <c r="L133" s="914"/>
      <c r="M133" s="914"/>
      <c r="N133" s="914"/>
      <c r="O133" s="914"/>
    </row>
    <row r="134" spans="2:15" ht="10.5" customHeight="1" x14ac:dyDescent="0.2">
      <c r="B134" s="617">
        <v>2010</v>
      </c>
      <c r="C134" s="917">
        <v>91.75</v>
      </c>
      <c r="D134" s="917">
        <v>49.37</v>
      </c>
      <c r="E134" s="917">
        <v>2.1800000000000002</v>
      </c>
      <c r="F134" s="917">
        <v>4.57</v>
      </c>
      <c r="G134" s="916" t="s">
        <v>452</v>
      </c>
      <c r="H134" s="917">
        <v>32.97</v>
      </c>
      <c r="I134" s="917">
        <v>35.67</v>
      </c>
      <c r="J134" s="917">
        <v>44.75</v>
      </c>
      <c r="K134" s="917">
        <v>24</v>
      </c>
      <c r="L134" s="917">
        <v>11.73</v>
      </c>
      <c r="M134" s="917">
        <v>6.14</v>
      </c>
      <c r="N134" s="917">
        <v>2.73</v>
      </c>
      <c r="O134" s="917">
        <v>1.08</v>
      </c>
    </row>
    <row r="135" spans="2:15" ht="10.5" customHeight="1" x14ac:dyDescent="0.2">
      <c r="B135" s="617" t="s">
        <v>1319</v>
      </c>
      <c r="C135" s="917">
        <v>74.72</v>
      </c>
      <c r="D135" s="917">
        <v>49.8</v>
      </c>
      <c r="E135" s="917">
        <v>2.0699999999999998</v>
      </c>
      <c r="F135" s="917">
        <v>4.8</v>
      </c>
      <c r="G135" s="918" t="s">
        <v>452</v>
      </c>
      <c r="H135" s="917">
        <v>34.71</v>
      </c>
      <c r="I135" s="917">
        <v>36.21</v>
      </c>
      <c r="J135" s="917">
        <v>43.9</v>
      </c>
      <c r="K135" s="917">
        <v>24.51</v>
      </c>
      <c r="L135" s="917">
        <v>16.510000000000002</v>
      </c>
      <c r="M135" s="917">
        <v>6.18</v>
      </c>
      <c r="N135" s="917">
        <v>2.8</v>
      </c>
      <c r="O135" s="917">
        <v>1.01</v>
      </c>
    </row>
    <row r="136" spans="2:15" ht="10.5" customHeight="1" x14ac:dyDescent="0.2">
      <c r="B136" s="1057" t="s">
        <v>1315</v>
      </c>
      <c r="C136" s="917">
        <v>77.81</v>
      </c>
      <c r="D136" s="917">
        <v>48.51</v>
      </c>
      <c r="E136" s="917">
        <v>1.81</v>
      </c>
      <c r="F136" s="917">
        <v>4.6399999999999997</v>
      </c>
      <c r="G136" s="918" t="s">
        <v>452</v>
      </c>
      <c r="H136" s="917">
        <v>35.119999999999997</v>
      </c>
      <c r="I136" s="917">
        <v>36.11</v>
      </c>
      <c r="J136" s="917">
        <v>45.68</v>
      </c>
      <c r="K136" s="917">
        <v>23.45</v>
      </c>
      <c r="L136" s="917">
        <v>15.49</v>
      </c>
      <c r="M136" s="917">
        <v>6.81</v>
      </c>
      <c r="N136" s="917">
        <v>2.83</v>
      </c>
      <c r="O136" s="917">
        <v>0.78</v>
      </c>
    </row>
    <row r="137" spans="2:15" ht="10.5" customHeight="1" x14ac:dyDescent="0.2">
      <c r="B137" s="1108" t="s">
        <v>1355</v>
      </c>
      <c r="C137" s="917">
        <v>83.03</v>
      </c>
      <c r="D137" s="917">
        <v>49.92</v>
      </c>
      <c r="E137" s="917">
        <v>1.94</v>
      </c>
      <c r="F137" s="917">
        <v>4.6100000000000003</v>
      </c>
      <c r="G137" s="918" t="s">
        <v>452</v>
      </c>
      <c r="H137" s="917">
        <v>35.409999999999997</v>
      </c>
      <c r="I137" s="917">
        <v>34.590000000000003</v>
      </c>
      <c r="J137" s="917">
        <v>44.25</v>
      </c>
      <c r="K137" s="917">
        <v>24.84</v>
      </c>
      <c r="L137" s="917">
        <v>18.48</v>
      </c>
      <c r="M137" s="917">
        <v>6.16</v>
      </c>
      <c r="N137" s="917">
        <v>2.4700000000000002</v>
      </c>
      <c r="O137" s="917">
        <v>0.64</v>
      </c>
    </row>
    <row r="138" spans="2:15" ht="10.5" customHeight="1" x14ac:dyDescent="0.2">
      <c r="B138" s="1215" t="s">
        <v>1358</v>
      </c>
      <c r="C138" s="917">
        <v>80.760000000000005</v>
      </c>
      <c r="D138" s="917">
        <v>48.24</v>
      </c>
      <c r="E138" s="917">
        <v>1.87</v>
      </c>
      <c r="F138" s="917">
        <v>4.42</v>
      </c>
      <c r="G138" s="918" t="s">
        <v>452</v>
      </c>
      <c r="H138" s="917">
        <v>35.97</v>
      </c>
      <c r="I138" s="917">
        <v>34.869999999999997</v>
      </c>
      <c r="J138" s="917">
        <v>43.84</v>
      </c>
      <c r="K138" s="917">
        <v>24.15</v>
      </c>
      <c r="L138" s="917">
        <v>19.489999999999998</v>
      </c>
      <c r="M138" s="917">
        <v>7.18</v>
      </c>
      <c r="N138" s="917">
        <v>2.8</v>
      </c>
      <c r="O138" s="917">
        <v>0.73</v>
      </c>
    </row>
    <row r="139" spans="2:15" ht="10.5" customHeight="1" x14ac:dyDescent="0.2">
      <c r="B139" s="1215"/>
      <c r="C139" s="917"/>
      <c r="D139" s="917"/>
      <c r="E139" s="917"/>
      <c r="F139" s="917"/>
      <c r="G139" s="918"/>
      <c r="H139" s="917"/>
      <c r="I139" s="917"/>
      <c r="J139" s="917"/>
      <c r="K139" s="917"/>
      <c r="L139" s="917"/>
      <c r="M139" s="917"/>
      <c r="N139" s="917"/>
      <c r="O139" s="917"/>
    </row>
    <row r="140" spans="2:15" ht="10.5" customHeight="1" x14ac:dyDescent="0.2">
      <c r="B140" s="1407" t="s">
        <v>1403</v>
      </c>
      <c r="C140" s="917">
        <v>70.83</v>
      </c>
      <c r="D140" s="917">
        <v>47.81</v>
      </c>
      <c r="E140" s="917">
        <v>1.68</v>
      </c>
      <c r="F140" s="917">
        <v>5.62</v>
      </c>
      <c r="G140" s="918" t="s">
        <v>452</v>
      </c>
      <c r="H140" s="917">
        <v>35.47</v>
      </c>
      <c r="I140" s="917">
        <v>38.26</v>
      </c>
      <c r="J140" s="917">
        <v>45.99</v>
      </c>
      <c r="K140" s="917">
        <v>24.34</v>
      </c>
      <c r="L140" s="917">
        <v>17.440000000000001</v>
      </c>
      <c r="M140" s="917">
        <v>5.73</v>
      </c>
      <c r="N140" s="917">
        <v>2.41</v>
      </c>
      <c r="O140" s="917">
        <v>0.89</v>
      </c>
    </row>
    <row r="141" spans="2:15" ht="10.5" customHeight="1" x14ac:dyDescent="0.2">
      <c r="B141" s="1407" t="s">
        <v>1422</v>
      </c>
      <c r="C141" s="917">
        <v>69.489999999999995</v>
      </c>
      <c r="D141" s="917">
        <v>47.84</v>
      </c>
      <c r="E141" s="917">
        <v>1.82</v>
      </c>
      <c r="F141" s="917">
        <v>5.18</v>
      </c>
      <c r="G141" s="918" t="s">
        <v>452</v>
      </c>
      <c r="H141" s="917">
        <v>33.53</v>
      </c>
      <c r="I141" s="917">
        <v>32.39</v>
      </c>
      <c r="J141" s="917">
        <v>44.83</v>
      </c>
      <c r="K141" s="917">
        <v>21.85</v>
      </c>
      <c r="L141" s="917">
        <v>10.52</v>
      </c>
      <c r="M141" s="917">
        <v>5.84</v>
      </c>
      <c r="N141" s="917">
        <v>1.59</v>
      </c>
      <c r="O141" s="917">
        <v>0.56999999999999995</v>
      </c>
    </row>
    <row r="142" spans="2:15" ht="10.5" customHeight="1" x14ac:dyDescent="0.2">
      <c r="B142" s="492" t="s">
        <v>1494</v>
      </c>
      <c r="C142" s="919">
        <v>80.34</v>
      </c>
      <c r="D142" s="919">
        <v>44.52</v>
      </c>
      <c r="E142" s="919">
        <v>1.79</v>
      </c>
      <c r="F142" s="919">
        <v>4.7699999999999996</v>
      </c>
      <c r="G142" s="920" t="s">
        <v>452</v>
      </c>
      <c r="H142" s="919">
        <v>38.729999999999997</v>
      </c>
      <c r="I142" s="919">
        <v>36.619999999999997</v>
      </c>
      <c r="J142" s="919">
        <v>45.67</v>
      </c>
      <c r="K142" s="919">
        <v>20.66</v>
      </c>
      <c r="L142" s="919">
        <v>9.8000000000000007</v>
      </c>
      <c r="M142" s="919">
        <v>5.14</v>
      </c>
      <c r="N142" s="919">
        <v>1.99</v>
      </c>
      <c r="O142" s="919">
        <v>0.74</v>
      </c>
    </row>
    <row r="143" spans="2:15" ht="10.5" customHeight="1" x14ac:dyDescent="0.2">
      <c r="B143" s="215" t="s">
        <v>1078</v>
      </c>
      <c r="C143" s="166"/>
      <c r="D143" s="166"/>
      <c r="E143" s="166"/>
      <c r="F143" s="166"/>
      <c r="G143" s="166"/>
      <c r="H143" s="166"/>
      <c r="I143" s="166"/>
      <c r="J143" s="166"/>
      <c r="K143" s="166"/>
      <c r="L143" s="166"/>
      <c r="M143" s="166"/>
      <c r="N143" s="166"/>
      <c r="O143" s="166"/>
    </row>
    <row r="144" spans="2:15" ht="10.5" customHeight="1" x14ac:dyDescent="0.2"/>
    <row r="145" ht="10.5" customHeight="1" x14ac:dyDescent="0.2"/>
    <row r="146" ht="10.5" customHeight="1" x14ac:dyDescent="0.2"/>
    <row r="147" ht="10.5" customHeight="1" x14ac:dyDescent="0.2"/>
    <row r="148" ht="10.5" customHeight="1" x14ac:dyDescent="0.2"/>
    <row r="149" ht="10.5" customHeight="1" x14ac:dyDescent="0.2"/>
    <row r="150" ht="10.5" customHeight="1" x14ac:dyDescent="0.2"/>
    <row r="151" ht="10.5" customHeight="1" x14ac:dyDescent="0.2"/>
    <row r="152" ht="10.5" customHeight="1" x14ac:dyDescent="0.2"/>
    <row r="153" ht="10.5" customHeight="1" x14ac:dyDescent="0.2"/>
    <row r="154" ht="10.5" customHeight="1" x14ac:dyDescent="0.2"/>
    <row r="155" ht="10.5" customHeight="1" x14ac:dyDescent="0.2"/>
    <row r="156" ht="10.5" customHeight="1" x14ac:dyDescent="0.2"/>
    <row r="157" ht="10.5" customHeight="1" x14ac:dyDescent="0.2"/>
    <row r="158" ht="10.5" customHeight="1" x14ac:dyDescent="0.2"/>
    <row r="159" ht="10.5" customHeight="1" x14ac:dyDescent="0.2"/>
    <row r="160" ht="10.5" customHeight="1" x14ac:dyDescent="0.2"/>
    <row r="161" spans="2:13" ht="10.5" customHeight="1" x14ac:dyDescent="0.2"/>
    <row r="162" spans="2:13" ht="10.5" customHeight="1" x14ac:dyDescent="0.2">
      <c r="C162" s="189"/>
      <c r="D162" s="189"/>
      <c r="E162" s="189"/>
      <c r="F162" s="189"/>
      <c r="G162" s="189"/>
      <c r="H162" s="189"/>
      <c r="I162" s="189"/>
      <c r="J162" s="189"/>
      <c r="K162" s="189"/>
      <c r="L162" s="189"/>
      <c r="M162" s="189"/>
    </row>
    <row r="163" spans="2:13" ht="10.5" customHeight="1" x14ac:dyDescent="0.2">
      <c r="C163" s="189"/>
      <c r="D163" s="189"/>
      <c r="E163" s="189"/>
      <c r="F163" s="189"/>
      <c r="G163" s="156">
        <v>103</v>
      </c>
      <c r="H163" s="189"/>
      <c r="I163" s="189"/>
      <c r="J163" s="189"/>
      <c r="K163" s="189"/>
      <c r="L163" s="189"/>
      <c r="M163" s="189"/>
    </row>
    <row r="164" spans="2:13" ht="10.5" customHeight="1" x14ac:dyDescent="0.2">
      <c r="C164" s="189"/>
      <c r="D164" s="189"/>
      <c r="E164" s="189"/>
      <c r="F164" s="189"/>
      <c r="G164" s="189"/>
      <c r="H164" s="189"/>
      <c r="I164" s="189"/>
      <c r="J164" s="189"/>
      <c r="K164" s="189"/>
      <c r="L164" s="189"/>
      <c r="M164" s="189"/>
    </row>
    <row r="165" spans="2:13" ht="10.5" customHeight="1" x14ac:dyDescent="0.2">
      <c r="C165" s="189"/>
      <c r="D165" s="189"/>
      <c r="E165" s="189"/>
      <c r="F165" s="189"/>
      <c r="G165" s="189"/>
      <c r="H165" s="189"/>
      <c r="I165" s="189"/>
      <c r="J165" s="189"/>
      <c r="K165" s="189"/>
      <c r="L165" s="189"/>
      <c r="M165" s="189"/>
    </row>
    <row r="166" spans="2:13" ht="10.5" customHeight="1" x14ac:dyDescent="0.2">
      <c r="C166" s="189"/>
      <c r="D166" s="189"/>
      <c r="E166" s="189"/>
      <c r="F166" s="189"/>
      <c r="H166" s="189"/>
      <c r="I166" s="189"/>
      <c r="J166" s="189"/>
      <c r="K166" s="189"/>
      <c r="L166" s="189"/>
      <c r="M166" s="189"/>
    </row>
    <row r="167" spans="2:13" ht="11.45" customHeight="1" x14ac:dyDescent="0.2">
      <c r="H167" s="76"/>
      <c r="I167" s="76"/>
      <c r="J167" s="76"/>
      <c r="K167" s="76"/>
      <c r="L167" s="76"/>
      <c r="M167" s="76"/>
    </row>
    <row r="169" spans="2:13" ht="11.45" customHeight="1" x14ac:dyDescent="0.2">
      <c r="B169" s="60"/>
    </row>
    <row r="185" spans="3:15" ht="11.45" customHeight="1" x14ac:dyDescent="0.2">
      <c r="C185" s="166"/>
      <c r="D185" s="166"/>
      <c r="E185" s="166"/>
      <c r="F185" s="166"/>
      <c r="G185" s="166"/>
      <c r="H185" s="166"/>
      <c r="I185" s="166"/>
      <c r="J185" s="166"/>
      <c r="K185" s="166"/>
      <c r="L185" s="166"/>
      <c r="M185" s="166"/>
      <c r="N185" s="166"/>
      <c r="O185" s="166"/>
    </row>
    <row r="193" spans="7:7" ht="11.45" customHeight="1" x14ac:dyDescent="0.2">
      <c r="G193" s="170"/>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90:B91"/>
    <mergeCell ref="C91:O91"/>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rowBreaks count="1" manualBreakCount="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 (i-vii)</vt:lpstr>
      <vt:lpstr>Land &amp; Pop. (1-6)</vt:lpstr>
      <vt:lpstr>Field Crops (7-33)</vt:lpstr>
      <vt:lpstr>Hort (34-57)</vt:lpstr>
      <vt:lpstr>Animal (58-73)</vt:lpstr>
      <vt:lpstr>Value (74-80)</vt:lpstr>
      <vt:lpstr>Capital (81-83)</vt:lpstr>
      <vt:lpstr>Trade (84-88)</vt:lpstr>
      <vt:lpstr>Indices (89-101)</vt:lpstr>
      <vt:lpstr>Consump. (102-103)</vt:lpstr>
    </vt:vector>
  </TitlesOfParts>
  <Company>DEPT   OF   AGRICULTURE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KimM</cp:lastModifiedBy>
  <cp:lastPrinted>2018-04-04T09:17:35Z</cp:lastPrinted>
  <dcterms:created xsi:type="dcterms:W3CDTF">2002-01-31T07:34:29Z</dcterms:created>
  <dcterms:modified xsi:type="dcterms:W3CDTF">2018-04-04T14:02:39Z</dcterms:modified>
</cp:coreProperties>
</file>